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PLANES 2023\PLANES CONSOLIDADOS\"/>
    </mc:Choice>
  </mc:AlternateContent>
  <bookViews>
    <workbookView xWindow="-105" yWindow="-105" windowWidth="23250" windowHeight="12450"/>
  </bookViews>
  <sheets>
    <sheet name="PLAN DE TRABAJO ANUAL SSST 2023" sheetId="1" r:id="rId1"/>
    <sheet name="PORCENTAJE DE AVANCE SG-SST"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2" i="1" l="1"/>
  <c r="AG22" i="1" l="1"/>
  <c r="AG14" i="1"/>
  <c r="AG15" i="1"/>
  <c r="AG16" i="1"/>
  <c r="AG17" i="1"/>
  <c r="AG18" i="1"/>
  <c r="AG19" i="1"/>
  <c r="AG20" i="1"/>
  <c r="AG21"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13" i="1"/>
  <c r="AG12" i="1"/>
  <c r="G48" i="1"/>
  <c r="E8" i="2" l="1"/>
  <c r="H21" i="2"/>
  <c r="AF24" i="1" l="1"/>
  <c r="AH24" i="1" s="1"/>
  <c r="T48" i="1"/>
  <c r="V48" i="1"/>
  <c r="X48" i="1"/>
  <c r="Z48" i="1"/>
  <c r="AD48" i="1"/>
  <c r="AH13" i="1"/>
  <c r="AF47" i="1"/>
  <c r="AH47" i="1" s="1"/>
  <c r="AF46" i="1"/>
  <c r="AH46" i="1" s="1"/>
  <c r="AF45" i="1"/>
  <c r="AH45" i="1" s="1"/>
  <c r="AF44" i="1"/>
  <c r="AH44" i="1" s="1"/>
  <c r="AF43" i="1"/>
  <c r="AH43" i="1" s="1"/>
  <c r="AF42" i="1"/>
  <c r="AH42" i="1" s="1"/>
  <c r="AF41" i="1"/>
  <c r="AH41" i="1" s="1"/>
  <c r="AF40" i="1"/>
  <c r="AH40" i="1" s="1"/>
  <c r="AF39" i="1"/>
  <c r="AH39" i="1" s="1"/>
  <c r="AF38" i="1"/>
  <c r="AH38" i="1" s="1"/>
  <c r="AF37" i="1"/>
  <c r="AH37" i="1" s="1"/>
  <c r="AF36" i="1"/>
  <c r="AH36" i="1" s="1"/>
  <c r="AF35" i="1"/>
  <c r="AH35" i="1" s="1"/>
  <c r="AF34" i="1"/>
  <c r="AH34" i="1" s="1"/>
  <c r="AF33" i="1"/>
  <c r="AH33" i="1" s="1"/>
  <c r="AF32" i="1"/>
  <c r="AH32" i="1" s="1"/>
  <c r="AF31" i="1"/>
  <c r="AH31" i="1" s="1"/>
  <c r="AF30" i="1"/>
  <c r="AH30" i="1" s="1"/>
  <c r="AF29" i="1"/>
  <c r="AH29" i="1" s="1"/>
  <c r="AF28" i="1"/>
  <c r="AH28" i="1" s="1"/>
  <c r="AF27" i="1"/>
  <c r="AF26" i="1"/>
  <c r="AH26" i="1" s="1"/>
  <c r="AF25" i="1"/>
  <c r="AH25" i="1" s="1"/>
  <c r="AF23" i="1"/>
  <c r="AH23" i="1" s="1"/>
  <c r="AF22" i="1"/>
  <c r="AH22" i="1" s="1"/>
  <c r="AF21" i="1"/>
  <c r="AH21" i="1" s="1"/>
  <c r="AF20" i="1"/>
  <c r="AH20" i="1" s="1"/>
  <c r="AF19" i="1"/>
  <c r="AH19" i="1" s="1"/>
  <c r="AF18" i="1"/>
  <c r="AH18" i="1" s="1"/>
  <c r="AF17" i="1"/>
  <c r="AH17" i="1" s="1"/>
  <c r="AF16" i="1"/>
  <c r="AH16" i="1" s="1"/>
  <c r="AH15" i="1"/>
  <c r="AF14" i="1"/>
  <c r="AH14" i="1" s="1"/>
  <c r="AH12" i="1"/>
  <c r="AC48" i="1"/>
  <c r="AA48" i="1"/>
  <c r="Y48" i="1"/>
  <c r="W48" i="1"/>
  <c r="U48" i="1"/>
  <c r="S48" i="1"/>
  <c r="R48" i="1"/>
  <c r="Q48" i="1"/>
  <c r="P48" i="1"/>
  <c r="O48" i="1"/>
  <c r="N48" i="1"/>
  <c r="M48" i="1"/>
  <c r="L48" i="1"/>
  <c r="K48" i="1"/>
  <c r="J48" i="1"/>
  <c r="I48" i="1"/>
  <c r="H48" i="1"/>
  <c r="H42" i="2"/>
  <c r="H35" i="2"/>
  <c r="G31" i="2" s="1"/>
  <c r="H20" i="2"/>
  <c r="H28" i="2"/>
  <c r="H27" i="2"/>
  <c r="G24" i="2" s="1"/>
  <c r="AG48" i="1"/>
  <c r="AH27" i="1"/>
  <c r="H41" i="2"/>
  <c r="C24" i="2"/>
  <c r="E24" i="2"/>
  <c r="E13" i="2"/>
  <c r="AI48" i="1"/>
  <c r="C38" i="2"/>
  <c r="E38" i="2"/>
  <c r="A38" i="2"/>
  <c r="C31" i="2"/>
  <c r="E31" i="2"/>
  <c r="A31" i="2"/>
  <c r="H34" i="2"/>
  <c r="A24" i="2"/>
  <c r="E17" i="2"/>
  <c r="C17" i="2"/>
  <c r="A17" i="2"/>
  <c r="G17" i="2"/>
  <c r="G38" i="2" l="1"/>
  <c r="AF48" i="1"/>
  <c r="AH48" i="1" s="1"/>
</calcChain>
</file>

<file path=xl/sharedStrings.xml><?xml version="1.0" encoding="utf-8"?>
<sst xmlns="http://schemas.openxmlformats.org/spreadsheetml/2006/main" count="348" uniqueCount="255">
  <si>
    <t>Código:</t>
  </si>
  <si>
    <t>Versión:</t>
  </si>
  <si>
    <t>Fecha:</t>
  </si>
  <si>
    <t>Diseñar el plan anual de trabajo en Seguridad y Salud en el Trabajo
Garantizar la disponibilidad documental del plan y los registros de su cumplimiento
Gestionar el cumplimiento de actividades establecidas en el plan de trabaja anual en SST
Velar por el cumplimiento de las actividades establecidas en el plan anual en SST
Favorecer  y acompañar el cumplimiento de las actividades establecidas en el plan anual en SST
Actualizar anualmente o cuando sea necesario en el plan anual en SST</t>
  </si>
  <si>
    <t>RECURSOS</t>
  </si>
  <si>
    <t>ACTIVIDADES</t>
  </si>
  <si>
    <t>OBJETIVOS</t>
  </si>
  <si>
    <t>METAS</t>
  </si>
  <si>
    <t>RESPONSABLE</t>
  </si>
  <si>
    <t>TRIMESTRE I</t>
  </si>
  <si>
    <t>TRIMESTRE II</t>
  </si>
  <si>
    <t>TRIMESTRE III</t>
  </si>
  <si>
    <t>TRIMESTRE IV</t>
  </si>
  <si>
    <t>EVIDENCIAS</t>
  </si>
  <si>
    <t>CONSOLIDADO</t>
  </si>
  <si>
    <t xml:space="preserve">OBSERVACIONES </t>
  </si>
  <si>
    <t xml:space="preserve">Fechas </t>
  </si>
  <si>
    <t>ENE</t>
  </si>
  <si>
    <t>FEB</t>
  </si>
  <si>
    <t>MAR</t>
  </si>
  <si>
    <t>ABR</t>
  </si>
  <si>
    <t>MAY</t>
  </si>
  <si>
    <t>JUN</t>
  </si>
  <si>
    <t>JUL</t>
  </si>
  <si>
    <t>AGO</t>
  </si>
  <si>
    <t>SEP</t>
  </si>
  <si>
    <t>OCT</t>
  </si>
  <si>
    <t>NOV</t>
  </si>
  <si>
    <t>DIC</t>
  </si>
  <si>
    <t>P</t>
  </si>
  <si>
    <t>E</t>
  </si>
  <si>
    <t xml:space="preserve">E </t>
  </si>
  <si>
    <t xml:space="preserve">Delegar al  responsable del diseño e implementación del SG-SST </t>
  </si>
  <si>
    <t>100% de la contratacion del responsable del SG-SST</t>
  </si>
  <si>
    <t>Contrato del profesional SST. Diploma Especialista. Licencia SST Vigente. Curso virtual de 50 horas del SGSST</t>
  </si>
  <si>
    <t xml:space="preserve">Responsable del diseño e implementación del SG-SST  </t>
  </si>
  <si>
    <t xml:space="preserve">100% registro de documentos </t>
  </si>
  <si>
    <t>100% de cumplimiento</t>
  </si>
  <si>
    <t xml:space="preserve">100% de cumplimiento </t>
  </si>
  <si>
    <t xml:space="preserve">Registro estadistico de incidente, accidente y enfermedad laboral </t>
  </si>
  <si>
    <t>Cumplimiento a los indicadores de incidente, accidente y enfermedad laboral</t>
  </si>
  <si>
    <t xml:space="preserve">100% cumplimiento de indicadores </t>
  </si>
  <si>
    <t xml:space="preserve">Cumplimiento a los indicadores de de la severidad </t>
  </si>
  <si>
    <t>Cumplimiento a los indicadores de mortalidad</t>
  </si>
  <si>
    <t>Registrar Medición de la prevalencia de los incidentes, Accidentes de Trabajo y Enfermedad Laboral</t>
  </si>
  <si>
    <t>Cumplimiento a los indicadores de prevalencia</t>
  </si>
  <si>
    <t>Registrar Medición de la incidencia de los incidentes, Accidentes de Trabajo y Enfermedad Laboral</t>
  </si>
  <si>
    <t>Cumplimiento a los indicadores de incidencia</t>
  </si>
  <si>
    <t>Cumplimiento a los indicadores de ausentismo</t>
  </si>
  <si>
    <t xml:space="preserve">cumplimiento al plan de mejoramiento </t>
  </si>
  <si>
    <t>Plan de accion diligenciado</t>
  </si>
  <si>
    <t>nINGUNA</t>
  </si>
  <si>
    <t>SISTEMA DE GESTION DE SEGURIDAD Y SALUD EN EL TRABAJO</t>
  </si>
  <si>
    <t xml:space="preserve">FORMATO PLAN DE TRABAJO ANUAL </t>
  </si>
  <si>
    <t>NUMERO DE ACTIVIADES PROGRMADAS</t>
  </si>
  <si>
    <t>NUMERO DE ACTIVIDADES EJECUTADAS</t>
  </si>
  <si>
    <t>PORCENTAJE DE CUMPLIMIENTO</t>
  </si>
  <si>
    <t>DIFERENCIA</t>
  </si>
  <si>
    <t>PORCENTAJE FALTANTE EJECUCION DE ACTIVIDADES</t>
  </si>
  <si>
    <t>ENERO</t>
  </si>
  <si>
    <t>FEBRERO</t>
  </si>
  <si>
    <t>MARZO</t>
  </si>
  <si>
    <t>1 TRIMESTRE</t>
  </si>
  <si>
    <t>PLANEADAS</t>
  </si>
  <si>
    <t>EJECUTADAS</t>
  </si>
  <si>
    <t>ABRIL</t>
  </si>
  <si>
    <t>MAYO</t>
  </si>
  <si>
    <t>JUNIO</t>
  </si>
  <si>
    <t>2 TRIMESTRE</t>
  </si>
  <si>
    <t>JULIO</t>
  </si>
  <si>
    <t>AGOSTO</t>
  </si>
  <si>
    <t>SEPTIEMBRE</t>
  </si>
  <si>
    <t>3 TRIMESTRE</t>
  </si>
  <si>
    <t>OCTUBRE</t>
  </si>
  <si>
    <t>NOVIEMBRE</t>
  </si>
  <si>
    <t>DICIEMBRE</t>
  </si>
  <si>
    <t>4 TRIMESTRE</t>
  </si>
  <si>
    <t>Se contrata el especialista en SST para diseñar e implementar el SG-SST</t>
  </si>
  <si>
    <t>Registrar medicion de la severidad de los accidentes de trabajo y enfermedad laboral</t>
  </si>
  <si>
    <t>Se relizara anualmente</t>
  </si>
  <si>
    <t>Velar por el diseño del plan de trabajo anual es Seguridad y Salud en el Trabajo
Revisar y firmar el plan de trabajo anual es Seguridad y Salud en el Trabajo
Garantizar la disponibilidad de recursos para el cumplimiento de las actividades establecidas en el plan de trabajo anual en Seguridad y Salud en el Trabajo
Revisar el cumplimiento del plan de trabajo anual en Seguridad y Salud en el Trabajo luego de la finalización del cronograma establecido
Velar por la actualización oportuna del plan de trabajo anual en seguridad y salud en el trabajo</t>
  </si>
  <si>
    <t>Realizar seguimiento, acompañamiento  a la ejecución del  Sistema de Gestión de Seguridad y Salud en el Trabajo (SG-SST)</t>
  </si>
  <si>
    <t>Contratar Especialista SST</t>
  </si>
  <si>
    <t>Cumplir con la retencion documental del SG-SST</t>
  </si>
  <si>
    <t>Director                                       Secretaria General</t>
  </si>
  <si>
    <t>Director</t>
  </si>
  <si>
    <t xml:space="preserve">Formato listado maestro de documentos y registros del SGSST </t>
  </si>
  <si>
    <t>RECURSO</t>
  </si>
  <si>
    <t>Financiero                                 Humano                                 Tecnologico</t>
  </si>
  <si>
    <t xml:space="preserve">Director  Subdirección Administrativa y Financiera Almacenista   (Coordinación GIT Talento Humano)  Lider Talento Humano                                  Especialista SST           </t>
  </si>
  <si>
    <t>El sistema de archivo lo ejecuta el área de calidad</t>
  </si>
  <si>
    <t>Se entrega cartillas virtuales o físicas</t>
  </si>
  <si>
    <t>Listas de asistencia con temas tratados, diligenciamiento de Formato para la Inducción y Reinducción a la SST</t>
  </si>
  <si>
    <t xml:space="preserve">Director  Subdirección Administrativa y Financiera Almacenista                </t>
  </si>
  <si>
    <t>Documento Procedimientos de Adquisición o de Compras de SST</t>
  </si>
  <si>
    <t xml:space="preserve">Diligenciar mensualmente la matriz legal del SGSST </t>
  </si>
  <si>
    <t>Cumplimiento a la matriz legal vigente</t>
  </si>
  <si>
    <t>Humano                                           Tecnologico</t>
  </si>
  <si>
    <t xml:space="preserve">  Lider del SGSST                   ARL SURA                                                 Responsable del diseño e implementacion del SGSST                                    </t>
  </si>
  <si>
    <t>Matriz normograma actualizado componente SG SST</t>
  </si>
  <si>
    <t xml:space="preserve">Dar cumplimiento a la normatividad legal vigente Resolución 2346 2007
</t>
  </si>
  <si>
    <t xml:space="preserve">100% de cumplimiento  a la Evaluación Medica Ocupacional </t>
  </si>
  <si>
    <t xml:space="preserve">Financiero                                 Humano                                 </t>
  </si>
  <si>
    <t>IPS de Seguridad y salud en el Trabajo o Medico contratado</t>
  </si>
  <si>
    <t>Certificados de Aptitud Laboral</t>
  </si>
  <si>
    <t xml:space="preserve">Financiero                                 Humano        Tecnologico                         </t>
  </si>
  <si>
    <t>Diagnostico de las condiciones de salud (exámenes de ingreso,periodico,egreso y  flujograma)</t>
  </si>
  <si>
    <t>100% de cumplimiento de las condiciones de salud, flujograma</t>
  </si>
  <si>
    <t xml:space="preserve">Director                   Lider del SGSST                                                                  Responsable del diseño e implementacion del SGSST                          IPS de Seguridad y salud en el Trabajo o Medico contratado                          </t>
  </si>
  <si>
    <t>Diagnostico de las condiciones de salud y Flujograma</t>
  </si>
  <si>
    <t>Brindar asesorias al  Comité de Seguridad y Salud en el Trabajo -COPASST y Comité de Convivencia Laboral - COCOLA</t>
  </si>
  <si>
    <t>100% de cumplimiento en la asesoria al COPASST y COCOLA</t>
  </si>
  <si>
    <t>Realizar la asesorias al COPASST y COCOLA</t>
  </si>
  <si>
    <t>Realizar las Evaluaciones Médicas Ocupacionales a los funcionarios</t>
  </si>
  <si>
    <t xml:space="preserve">Humano                       Tecnologico                    </t>
  </si>
  <si>
    <t>Asistencias a las reuniones</t>
  </si>
  <si>
    <t>100% de cumplimiento en las inspecciones de seguridad</t>
  </si>
  <si>
    <t>Realizar las inspecciones de seguridad</t>
  </si>
  <si>
    <t xml:space="preserve">Cumplimiento a la Realización de las  Inpecciones de seguridad </t>
  </si>
  <si>
    <t>Responsable del diseño e implementación del SGSST                                 COPASST                        Brigadas</t>
  </si>
  <si>
    <t xml:space="preserve">Formatos de Inspecciones y comunicado con rcomendaciones </t>
  </si>
  <si>
    <t xml:space="preserve">100% de cumplimiento a las reuniones del COPASST </t>
  </si>
  <si>
    <t>Cuplimiento a las reuniones del COPASST</t>
  </si>
  <si>
    <t>Realizar el COPASST mensualmente las reuniones</t>
  </si>
  <si>
    <t>COPASST</t>
  </si>
  <si>
    <t>Actas mensuales de las reuniones</t>
  </si>
  <si>
    <t>100% de cumplimiento a las reuniones del Comité de Convivencia Laboral - COCOLA</t>
  </si>
  <si>
    <t>Cumplimiento a las reuniones del Comité de Convivencia Laboral - COCOLA</t>
  </si>
  <si>
    <t xml:space="preserve">Realizar reuniones trimestrales el Comité de Convivencia Laboral </t>
  </si>
  <si>
    <t xml:space="preserve">Asistencia de reuniones, actas trimestrales </t>
  </si>
  <si>
    <t>Comité de Convivencia Laboral</t>
  </si>
  <si>
    <t xml:space="preserve">Lider encargado del SGSST               Miembros del COPASST                        Miembros del COCOLA               Brigadas de emergencias    </t>
  </si>
  <si>
    <t>Certificados de realización del curso virtual</t>
  </si>
  <si>
    <t>Dar cumplimiento a la Matriz de peligros y riesgos</t>
  </si>
  <si>
    <t>100% de cumplimiento en la normatividad en el diseño de la matriz de peligros y riesgo</t>
  </si>
  <si>
    <t>Diseñar la matriz de peligro de las seccionales y actualizar la de la sede principal</t>
  </si>
  <si>
    <t>Lider encargado del SGSST                               ARL SURA                                  COPASST Responsable del diseño e implementación del SGSST</t>
  </si>
  <si>
    <t xml:space="preserve">Humano                       Financiero                                                 Tecnologico                    </t>
  </si>
  <si>
    <t>Evidenciar en medio físico y magnético  Matriz de peligros y riesgos</t>
  </si>
  <si>
    <t>Dar cumplimiento al subsistema de Medicina Preventiva y del Trabajo (Protocolo de Bioseguridad, Hábitos y Estilos de Vida  Saludables), Higiene y Seguridad Industrial</t>
  </si>
  <si>
    <t>100% de cumplimiento a la elaboración y realización de las actividades del subsistema de Medicina Preventiva y del Trabajo (Implementar Protocolo de Bioseguridad, Programa de Hábitos y Estilos de Vida  Saludables), Higiene y Seguridad Industrial</t>
  </si>
  <si>
    <t>Director                                       Lider encargado del SGSST                                          ARL SURA                            COPASST Responsable del diseño e implementación del SGSST</t>
  </si>
  <si>
    <t>Protocolo de Bioseguridad, Listas de Asitencias, soporte de realización de actividades, fotos, videos</t>
  </si>
  <si>
    <t>Dar cumplimiento a los Indicadores de Estructura del SGSST</t>
  </si>
  <si>
    <t>100% de cumplimiento en la elaboración de los Indicadores de Estructura del SGSST</t>
  </si>
  <si>
    <t>Diseñar la ficha tecnica y realizar los Indicadores de Estructura del SGSST (cada tres meses)</t>
  </si>
  <si>
    <t>Humano                                 Tecnologico</t>
  </si>
  <si>
    <t xml:space="preserve"> Encargado del SGSST</t>
  </si>
  <si>
    <t>Resultado del Indicador de Estructura y analisis-acciones de intervención</t>
  </si>
  <si>
    <t>Dar cumplimiento a los indicadores de proceso del SGSST</t>
  </si>
  <si>
    <t>100% de cumplimiento en la elaboración de los Indicadores de Proceso del SGSST</t>
  </si>
  <si>
    <t>Resultado del Indicador de Proceso y analisis-acciones de intervención</t>
  </si>
  <si>
    <t>Dar cumplimiento a los Indicadores de Resultado del SGSST</t>
  </si>
  <si>
    <t>100% de cumplimiento en la elaboración de los  Indicadores de Resultado del SGSST</t>
  </si>
  <si>
    <t>Diseñar la ficha tecnica y realizar los  Indicadores de Resultado del SGSST (mensual)</t>
  </si>
  <si>
    <t>Resultado del Indicador de Resultado y analisis-acciones de intervención</t>
  </si>
  <si>
    <t>Dar cumplimiento al Programa de Capacitación del SGSST</t>
  </si>
  <si>
    <t>100% de cumplimiento a la elaboración del Programa de Capacitación del SGSST</t>
  </si>
  <si>
    <t>Diseñar e implementar el Programa de Capacitación del SGSST</t>
  </si>
  <si>
    <t>Humano                               Financiero                         Tecnologico</t>
  </si>
  <si>
    <t>Lider encargado del SGSST                        ARL  SURA                  COPASST Responsable del diseño e implementación del SGSST</t>
  </si>
  <si>
    <t>Listas de Asistencia</t>
  </si>
  <si>
    <t>Dar cumplimiento a las Medidas de Prevención y Control de los Peligros y Riesgos</t>
  </si>
  <si>
    <t xml:space="preserve">100% de cumplimiento a la elaboración de las Medidas de Prevención y Control de los Peligros y Riesgos </t>
  </si>
  <si>
    <t>Diseñar e implementar las Medidas de Prevención y Control de los Peligros y Riesgos</t>
  </si>
  <si>
    <t xml:space="preserve">Director                       Subdirectora General Area Administrativa y Financiera                                  Lider del SGSST                   ARL                                                Responsable del diseño e implementacion del SGSST      </t>
  </si>
  <si>
    <t>Evidencias de medidas preventivas</t>
  </si>
  <si>
    <t>Dar cumplimiento a la actualización y socialización del Plan de Emergencia, PON`S y planos de evacuación</t>
  </si>
  <si>
    <t>100% de cumplimiento a la actualización del Plan de Emergencia, PON`S y planos de evacuación</t>
  </si>
  <si>
    <t>Actualizar y socializar el Plan de Emergencia de las seccionales, PON`S y planos de evacuación</t>
  </si>
  <si>
    <t xml:space="preserve">Director                   Lider del SGSST                   ARL SURA                                                    Responsable del diseño e implementacion del SGSST                                    Brigadas               </t>
  </si>
  <si>
    <t>Plan de Emergencias y contingencias actualizado, entregado a los brigadistas y socializado a todos los trabajadores de la corporación, listas de asistencia</t>
  </si>
  <si>
    <t>Dar cumplimiento al programa de auditoria del SGSST</t>
  </si>
  <si>
    <t>100% de cumplimiento en el diseño e implementación del programa de auditoria del SGSST</t>
  </si>
  <si>
    <t>Diseñar e implementar el programa de auditoria del SGSST</t>
  </si>
  <si>
    <t>Director                            Control Interno</t>
  </si>
  <si>
    <t>Auditoría Realizada</t>
  </si>
  <si>
    <t xml:space="preserve">Dar cumplimiento a la revisión del SGSST por el responsable de la alta dirección </t>
  </si>
  <si>
    <t xml:space="preserve">100% de cumplimiento a la revisión del SGSST por el responsable de la alta dirección </t>
  </si>
  <si>
    <t>Realizar la revisión del SGSST por el responsable de la alta dirección</t>
  </si>
  <si>
    <t>Humano                             Tecnologico</t>
  </si>
  <si>
    <t>Representante de la alta dirección</t>
  </si>
  <si>
    <t>Documento informe por la alta dirección</t>
  </si>
  <si>
    <t>Dar cumplimiento a los reportes de incidentes, accidentes y enfermedades laborales</t>
  </si>
  <si>
    <t>100% de cumplimiento a los reportes de incidentes, accidentes y enfermedades laborales</t>
  </si>
  <si>
    <t>Realizar los reportes de incidentes,accidentes y enfermedades laborales cuando se presente</t>
  </si>
  <si>
    <t xml:space="preserve">Director                   Lider del SGSST                   ARL  SURA                                                   Responsable del diseño e implementacion del SGSST                                    Brigadas               </t>
  </si>
  <si>
    <t>FURAT De ser necesario informe de Enfermedad Laboral</t>
  </si>
  <si>
    <t>Humano                             Financiero                            Tecnologico</t>
  </si>
  <si>
    <t>Dar cumplimiento a las no conformidades del SGSST</t>
  </si>
  <si>
    <t>100% de cumplimiento a las no conformidades encontradas en el  SGSST</t>
  </si>
  <si>
    <t>Realizar las acciones de no conformidades encontradas en el SGSST</t>
  </si>
  <si>
    <t xml:space="preserve">Director                   Lider del SGSST                   ARL                                                Responsable del diseño e implementacion del SGSST                                    Brigadas               </t>
  </si>
  <si>
    <t>Intervención de acciones de no conformidades encontradas en el SGSST</t>
  </si>
  <si>
    <t>Humano                           Tecnologico</t>
  </si>
  <si>
    <t xml:space="preserve">Registrar medicion de la mortalidad de los AT y EL </t>
  </si>
  <si>
    <t>Dar cumplimiento al Plan Estrategico de Seguridad Vial</t>
  </si>
  <si>
    <t>80% de cumplimiento al Plan Estrategico de Seguridad Vial</t>
  </si>
  <si>
    <t>Implementar el Plan Estrategico de Seguridad Viall</t>
  </si>
  <si>
    <t xml:space="preserve">Director                      Lider del SGSST                   ARL SURA                                                    Responsable del diseño e implementacion del SGSST                                            </t>
  </si>
  <si>
    <t>Invitación capacitación ,contenido,listas de asistencia-listas de asistencia con temas tratados si es posible presentación y registro fotografico, inspecciones de vehiculos</t>
  </si>
  <si>
    <t>Humano                           Financiero                                 Tecnologico</t>
  </si>
  <si>
    <t>Dar cumplimiento a la rendición de cuentas de los responsables de SST</t>
  </si>
  <si>
    <t>100% de cumplimiento a la rendición de cuentas de los responsables de SST</t>
  </si>
  <si>
    <t>Realizar la rendición de cuentas anual</t>
  </si>
  <si>
    <t>Humano                         Tecnologico</t>
  </si>
  <si>
    <t xml:space="preserve">Cocola                      COPASST                           Lider del SGSST                   ARL SURA                                                         Responsable del diseño e implementacion del SG-SST                                    Brigadas               </t>
  </si>
  <si>
    <t>Documento de las rendición de cuenta de los responsables del SGSST</t>
  </si>
  <si>
    <t>100%  de cumplimiento a la dotación de EPP a los trabajadores y brigadistas</t>
  </si>
  <si>
    <t>Entregar la dotación de EPP a los trabajadores y brigadistas</t>
  </si>
  <si>
    <t>Director                             Lider del SGSST               Responsablde del diseño e implementación del SGSST</t>
  </si>
  <si>
    <t>Dar cumplimiento a la dotación de EPP a los trabajadores con sus respectivas capacitación, dotación a las  brigadistas de emergencias</t>
  </si>
  <si>
    <t>listas de asistencia con temas tratados si es posible presentación y registro fotograficos inspeccion de uso de EPP Como usar y utilidad de los EPP Seguimiento de uso EPP a los servidores Publicos</t>
  </si>
  <si>
    <t>Humano                         Financiero                Tecnologico</t>
  </si>
  <si>
    <t>Dar cumplimiento al Programa de Manejo  de Sustancias Quimicas</t>
  </si>
  <si>
    <t>80% cumplimiento al Programa de Manejo  de Sustancias Quimicas</t>
  </si>
  <si>
    <t xml:space="preserve">Director                            Lider del SGSST                   ARL  SURA                                               Responsable del diseño e implementacion del SGSST                                                                      Subdirector General de Gestión Ambiental                    Coordinador  GIT para la Gestion de Laboratorio  Ambiental de Análisis de Agua de Corpocesar       </t>
  </si>
  <si>
    <t>Matriz con sustancias quimicas identificadas y sus acciones,reportadas al responsable</t>
  </si>
  <si>
    <t>SGSST</t>
  </si>
  <si>
    <t>RESPONSABILIDADES DEL LIDER DEL  SG-SST</t>
  </si>
  <si>
    <t>RESPONSABILIDADES DEL ESPECIALISTA EN SG SST</t>
  </si>
  <si>
    <t xml:space="preserve">SISTEMA INTEGRADO DE GESTIÓN
GESTIÓN  TALENTO HUMANO
FORMATO PLAN DE TRABAJO </t>
  </si>
  <si>
    <t>PCE-04-F-59</t>
  </si>
  <si>
    <t>VERSIÓN 3.0</t>
  </si>
  <si>
    <t>Elaborar plan de mejoramiento e implementación de medidas y acciones correctivas solicitadas por autoridades y ARL</t>
  </si>
  <si>
    <t xml:space="preserve">Registrar estadisticas de ausentismo laboral </t>
  </si>
  <si>
    <r>
      <rPr>
        <b/>
        <sz val="12"/>
        <color rgb="FF00B0F0"/>
        <rFont val="Arial"/>
        <family val="2"/>
      </rPr>
      <t>PLANEADAS</t>
    </r>
    <r>
      <rPr>
        <sz val="12"/>
        <rFont val="Arial"/>
        <family val="2"/>
      </rPr>
      <t xml:space="preserve">    </t>
    </r>
    <r>
      <rPr>
        <b/>
        <sz val="12"/>
        <color rgb="FF00B0F0"/>
        <rFont val="Arial"/>
        <family val="2"/>
      </rPr>
      <t>1</t>
    </r>
    <r>
      <rPr>
        <sz val="12"/>
        <rFont val="Arial"/>
        <family val="2"/>
      </rPr>
      <t xml:space="preserve">                                                                                                                                                     </t>
    </r>
    <r>
      <rPr>
        <b/>
        <sz val="12"/>
        <color rgb="FF00B050"/>
        <rFont val="Arial"/>
        <family val="2"/>
      </rPr>
      <t>EJECUTADAS 1</t>
    </r>
  </si>
  <si>
    <t>Implementación del Programa de Manejo  de Sustancias Quimicas</t>
  </si>
  <si>
    <t>Responsable del SG-SST, responsable del diseño e implementación del SGSST</t>
  </si>
  <si>
    <t>Se implementaran los indicadores en el año 2022</t>
  </si>
  <si>
    <t>Dar cumplimiento al curso virtual de 50 horas del SGSST</t>
  </si>
  <si>
    <t xml:space="preserve">Realizar el curso virtual de 50 horas del SGSST </t>
  </si>
  <si>
    <t>100% de cumplimiento al curso virtual de 50 horas del SGSST</t>
  </si>
  <si>
    <t>No se contrato para actividad del PVE Psicosocial</t>
  </si>
  <si>
    <t>Enero                                              Febrero</t>
  </si>
  <si>
    <t>RESPONSABILIDADES DEL DIRECTOR</t>
  </si>
  <si>
    <t>Realización de las actividades del subsistema de Medicina Preventiva y del Trabajo (Implementar Protocolo de Bioseguridad, Programa de Hábitos y Estilos de Vida  Saludables), Higiene y Seguridad Industrial</t>
  </si>
  <si>
    <t>FECHA: 05/05/2021</t>
  </si>
  <si>
    <r>
      <rPr>
        <b/>
        <sz val="12"/>
        <color theme="1"/>
        <rFont val="Calibri"/>
        <family val="2"/>
        <scheme val="minor"/>
      </rPr>
      <t>FINANCIEROS:</t>
    </r>
    <r>
      <rPr>
        <sz val="12"/>
        <rFont val="Arial"/>
        <family val="2"/>
      </rPr>
      <t xml:space="preserve"> Según el presupuesto establecido y aprobado en SST para la vigencia del año 2023
</t>
    </r>
    <r>
      <rPr>
        <b/>
        <sz val="12"/>
        <color theme="1"/>
        <rFont val="Calibri"/>
        <family val="2"/>
        <scheme val="minor"/>
      </rPr>
      <t>HUMANO:</t>
    </r>
    <r>
      <rPr>
        <sz val="12"/>
        <rFont val="Arial"/>
        <family val="2"/>
      </rPr>
      <t xml:space="preserve"> Coordinador del sistema , COPASST, Comité de convivencia laboral,  Especialista en Salud Ocupacional (asesor externo )
</t>
    </r>
    <r>
      <rPr>
        <b/>
        <sz val="12"/>
        <color theme="1"/>
        <rFont val="Calibri"/>
        <family val="2"/>
        <scheme val="minor"/>
      </rPr>
      <t>TECNOLÓGICO:</t>
    </r>
    <r>
      <rPr>
        <sz val="12"/>
        <rFont val="Arial"/>
        <family val="2"/>
      </rPr>
      <t xml:space="preserve"> Impresora Multifuncional,   Computador, video-Bam,sonidos
</t>
    </r>
    <r>
      <rPr>
        <b/>
        <sz val="12"/>
        <color theme="1"/>
        <rFont val="Calibri"/>
        <family val="2"/>
        <scheme val="minor"/>
      </rPr>
      <t>TÉCNICO:</t>
    </r>
    <r>
      <rPr>
        <sz val="12"/>
        <rFont val="Arial"/>
        <family val="2"/>
      </rPr>
      <t xml:space="preserve"> Silla ergonómica, Herramientas de oficina, instalaciones locativas que constituyen los puestos de trabajo en buenas condiciones sanitarias y de confort físico </t>
    </r>
  </si>
  <si>
    <t>ACTIVIDADES A REALIZAR EN EL AÑO 2023</t>
  </si>
  <si>
    <t>% CUMPLIMIENTO para el año 2023</t>
  </si>
  <si>
    <t>CUMPLIMIENTO DEL AÑO 2023</t>
  </si>
  <si>
    <t>Intervención del plan de acuerdo a los resultados obtenidos de la Batería Psicosocial</t>
  </si>
  <si>
    <t>Implementar las actividades enfocadas en pro del plan de desarrollo Psicosocial</t>
  </si>
  <si>
    <t>Realizar capacitaciones enfocadas al liderazgo, estrés laboral y trabajo en equipo, para mitigar inconformidades que se puedan presentar en los empleados en cuanto a riesgo psicosocdial</t>
  </si>
  <si>
    <t xml:space="preserve">Actualización y seguimiento al archivo de gestión documental, para los registros y documentos que soportan el Sistema de Gestión de SST.                               </t>
  </si>
  <si>
    <t>Capacitar a los servidores y/o contratistas en la jornada de   induccion  en SST</t>
  </si>
  <si>
    <t>Realizar la inducción a los servidores y/o contratistas</t>
  </si>
  <si>
    <t>Director Subdirector General Área Administrativa y Financiera</t>
  </si>
  <si>
    <t xml:space="preserve">100% servidores y/o contratistas </t>
  </si>
  <si>
    <t xml:space="preserve">Adelantar la elaboración de los estudios previos para la contratación de la compra de los EPP, elementos para la prevención de riesgos y elementos para la brigada de emergencia y elaboraciójn y actualziación de historias clinicas laborales, de acuerdo con las especificaciones del SST </t>
  </si>
  <si>
    <t>Elaborar los estudios previos para la contratación requerida</t>
  </si>
  <si>
    <t>Verificar los resultados de los examenes  e Historias Clínicas Ocupacionales a los trabajadores, flujograma</t>
  </si>
  <si>
    <t>Diseñar la ficha tecnica y realizar los iIndicadores de Proceso del SGSST (semestral)</t>
  </si>
  <si>
    <t>Se implementaran los indicadores en 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</si>
</sst>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2]* #,##0.00_-;\-[$€-2]* #,##0.00_-;_-[$€-2]* &quot;-&quot;??_-"/>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Narrow"/>
      <family val="2"/>
    </font>
    <font>
      <u/>
      <sz val="10"/>
      <color indexed="12"/>
      <name val="Arial"/>
      <family val="2"/>
    </font>
    <font>
      <sz val="11"/>
      <color indexed="20"/>
      <name val="Calibri"/>
      <family val="2"/>
    </font>
    <font>
      <sz val="10"/>
      <name val="Arial"/>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9"/>
      <name val="Arial"/>
      <family val="2"/>
    </font>
    <font>
      <sz val="9"/>
      <name val="Arial"/>
      <family val="2"/>
    </font>
    <font>
      <sz val="14"/>
      <name val="Arial"/>
      <family val="2"/>
    </font>
    <font>
      <b/>
      <sz val="10"/>
      <name val="Arial"/>
      <family val="2"/>
    </font>
    <font>
      <b/>
      <sz val="12"/>
      <name val="Arial"/>
      <family val="2"/>
    </font>
    <font>
      <sz val="12"/>
      <name val="Arial"/>
      <family val="2"/>
    </font>
    <font>
      <b/>
      <sz val="14"/>
      <name val="Arial"/>
      <family val="2"/>
    </font>
    <font>
      <sz val="14"/>
      <color theme="1"/>
      <name val="Calibri"/>
      <family val="2"/>
      <scheme val="minor"/>
    </font>
    <font>
      <sz val="16"/>
      <name val="Arial"/>
      <family val="2"/>
    </font>
    <font>
      <b/>
      <sz val="12"/>
      <color theme="1"/>
      <name val="Calibri"/>
      <family val="2"/>
      <scheme val="minor"/>
    </font>
    <font>
      <b/>
      <sz val="12"/>
      <color theme="0"/>
      <name val="Arial"/>
      <family val="2"/>
    </font>
    <font>
      <sz val="12"/>
      <color theme="1"/>
      <name val="Arial"/>
      <family val="2"/>
    </font>
    <font>
      <b/>
      <sz val="48"/>
      <color theme="1"/>
      <name val="Arial"/>
      <family val="2"/>
    </font>
    <font>
      <b/>
      <sz val="12"/>
      <color rgb="FF00B0F0"/>
      <name val="Arial"/>
      <family val="2"/>
    </font>
    <font>
      <b/>
      <sz val="12"/>
      <color rgb="FF00B050"/>
      <name val="Arial"/>
      <family val="2"/>
    </font>
    <font>
      <b/>
      <sz val="24"/>
      <name val="Arial"/>
      <family val="2"/>
    </font>
    <font>
      <b/>
      <sz val="11"/>
      <color rgb="FF000000"/>
      <name val="Arial"/>
      <family val="2"/>
    </font>
    <font>
      <sz val="11"/>
      <name val="Calibri"/>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6"/>
        <bgColor indexed="9"/>
      </patternFill>
    </fill>
    <fill>
      <patternFill patternType="solid">
        <fgColor theme="0"/>
        <bgColor indexed="64"/>
      </patternFill>
    </fill>
    <fill>
      <patternFill patternType="solid">
        <fgColor indexed="65"/>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9" tint="0.79998168889431442"/>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s>
  <cellStyleXfs count="55">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165" fontId="12" fillId="0" borderId="0" applyFont="0" applyFill="0" applyBorder="0" applyAlignment="0" applyProtection="0"/>
    <xf numFmtId="0" fontId="13" fillId="0" borderId="0" applyNumberFormat="0" applyFill="0" applyBorder="0" applyAlignment="0" applyProtection="0">
      <alignment vertical="top"/>
      <protection locked="0"/>
    </xf>
    <xf numFmtId="0" fontId="14" fillId="3" borderId="0" applyNumberFormat="0" applyBorder="0" applyAlignment="0" applyProtection="0"/>
    <xf numFmtId="164" fontId="15" fillId="0" borderId="0" applyFont="0" applyFill="0" applyBorder="0" applyAlignment="0" applyProtection="0"/>
    <xf numFmtId="0" fontId="16" fillId="22" borderId="0" applyNumberFormat="0" applyBorder="0" applyAlignment="0" applyProtection="0"/>
    <xf numFmtId="0" fontId="15" fillId="0" borderId="0"/>
    <xf numFmtId="0" fontId="1" fillId="0" borderId="0"/>
    <xf numFmtId="0" fontId="1" fillId="0" borderId="0"/>
    <xf numFmtId="0" fontId="15" fillId="23" borderId="4"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0" fontId="17" fillId="16" borderId="5" applyNumberFormat="0" applyAlignment="0" applyProtection="0"/>
    <xf numFmtId="0" fontId="15" fillId="24" borderId="0" applyNumberFormat="0" applyBorder="0" applyAlignment="0" applyProtection="0"/>
    <xf numFmtId="0" fontId="15"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0" fillId="0" borderId="8" applyNumberFormat="0" applyFill="0" applyAlignment="0" applyProtection="0"/>
    <xf numFmtId="0" fontId="23" fillId="0" borderId="9" applyNumberFormat="0" applyFill="0" applyAlignment="0" applyProtection="0"/>
    <xf numFmtId="0" fontId="15" fillId="0" borderId="0"/>
    <xf numFmtId="0" fontId="1" fillId="0" borderId="0"/>
  </cellStyleXfs>
  <cellXfs count="176">
    <xf numFmtId="0" fontId="0" fillId="0" borderId="0" xfId="0"/>
    <xf numFmtId="0" fontId="24" fillId="25" borderId="10" xfId="1" applyFont="1" applyFill="1" applyBorder="1" applyAlignment="1" applyProtection="1">
      <alignment horizontal="left" vertical="center" wrapText="1"/>
      <protection locked="0"/>
    </xf>
    <xf numFmtId="0" fontId="24" fillId="34" borderId="14" xfId="37" applyFont="1" applyFill="1" applyBorder="1" applyAlignment="1">
      <alignment horizontal="center" vertical="center" wrapText="1"/>
    </xf>
    <xf numFmtId="0" fontId="25" fillId="35" borderId="22" xfId="37" applyFont="1" applyFill="1" applyBorder="1" applyAlignment="1">
      <alignment horizontal="center" vertical="center" wrapText="1"/>
    </xf>
    <xf numFmtId="0" fontId="25" fillId="0" borderId="22" xfId="37" applyFont="1" applyBorder="1" applyAlignment="1">
      <alignment horizontal="center" vertical="center" wrapText="1"/>
    </xf>
    <xf numFmtId="0" fontId="25" fillId="0" borderId="21" xfId="37" applyFont="1" applyBorder="1" applyAlignment="1">
      <alignment horizontal="center" vertical="center" wrapText="1"/>
    </xf>
    <xf numFmtId="0" fontId="25" fillId="0" borderId="23" xfId="37" applyFont="1" applyBorder="1" applyAlignment="1">
      <alignment horizontal="center" vertical="center" wrapText="1"/>
    </xf>
    <xf numFmtId="0" fontId="25" fillId="0" borderId="11" xfId="37" applyFont="1" applyBorder="1" applyAlignment="1">
      <alignment horizontal="center" vertical="center" wrapText="1"/>
    </xf>
    <xf numFmtId="0" fontId="25" fillId="0" borderId="13" xfId="37" applyFont="1" applyBorder="1" applyAlignment="1">
      <alignment horizontal="center" vertical="center" wrapText="1"/>
    </xf>
    <xf numFmtId="0" fontId="25" fillId="0" borderId="12" xfId="37" applyFont="1" applyBorder="1" applyAlignment="1">
      <alignment horizontal="center" vertical="center" wrapText="1"/>
    </xf>
    <xf numFmtId="0" fontId="15" fillId="0" borderId="10" xfId="1" applyFont="1" applyBorder="1" applyAlignment="1">
      <alignment horizontal="center" vertical="center"/>
    </xf>
    <xf numFmtId="3" fontId="3" fillId="0" borderId="10" xfId="1" applyNumberFormat="1" applyBorder="1" applyAlignment="1">
      <alignment horizontal="center" vertical="center"/>
    </xf>
    <xf numFmtId="0" fontId="29" fillId="0" borderId="10" xfId="1" applyFont="1" applyBorder="1" applyAlignment="1">
      <alignment horizontal="center" vertical="center"/>
    </xf>
    <xf numFmtId="14" fontId="29" fillId="0" borderId="30" xfId="1" applyNumberFormat="1" applyFont="1" applyBorder="1" applyAlignment="1">
      <alignment horizontal="center" vertical="center" wrapText="1"/>
    </xf>
    <xf numFmtId="0" fontId="29" fillId="25" borderId="10" xfId="37" applyFont="1" applyFill="1" applyBorder="1" applyAlignment="1">
      <alignment horizontal="center" vertical="center"/>
    </xf>
    <xf numFmtId="0" fontId="31" fillId="0" borderId="0" xfId="0" applyFont="1"/>
    <xf numFmtId="9" fontId="0" fillId="0" borderId="0" xfId="0" applyNumberFormat="1"/>
    <xf numFmtId="3" fontId="0" fillId="0" borderId="0" xfId="0" applyNumberFormat="1"/>
    <xf numFmtId="0" fontId="29" fillId="0" borderId="19" xfId="1" applyFont="1" applyBorder="1" applyAlignment="1" applyProtection="1">
      <alignment vertical="center" wrapText="1"/>
      <protection locked="0"/>
    </xf>
    <xf numFmtId="0" fontId="29" fillId="26" borderId="19" xfId="1" applyFont="1" applyFill="1" applyBorder="1" applyAlignment="1" applyProtection="1">
      <alignment horizontal="center" vertical="center" wrapText="1"/>
      <protection locked="0"/>
    </xf>
    <xf numFmtId="0" fontId="29" fillId="25" borderId="19" xfId="1" applyFont="1" applyFill="1" applyBorder="1" applyAlignment="1" applyProtection="1">
      <alignment vertical="center" wrapText="1"/>
      <protection locked="0"/>
    </xf>
    <xf numFmtId="0" fontId="29" fillId="0" borderId="10" xfId="1" applyFont="1" applyBorder="1" applyAlignment="1" applyProtection="1">
      <alignment vertical="center" wrapText="1"/>
      <protection locked="0"/>
    </xf>
    <xf numFmtId="0" fontId="29" fillId="0" borderId="19" xfId="1" applyFont="1" applyBorder="1" applyAlignment="1" applyProtection="1">
      <alignment horizontal="center" vertical="center" wrapText="1"/>
      <protection locked="0"/>
    </xf>
    <xf numFmtId="0" fontId="29" fillId="25" borderId="14" xfId="1" applyFont="1" applyFill="1" applyBorder="1" applyAlignment="1" applyProtection="1">
      <alignment vertical="center" wrapText="1"/>
      <protection locked="0"/>
    </xf>
    <xf numFmtId="0" fontId="29" fillId="25" borderId="18" xfId="1" applyFont="1" applyFill="1" applyBorder="1" applyAlignment="1" applyProtection="1">
      <alignment vertical="center" wrapText="1"/>
      <protection locked="0"/>
    </xf>
    <xf numFmtId="0" fontId="29" fillId="26" borderId="18" xfId="1" applyFont="1" applyFill="1" applyBorder="1" applyAlignment="1" applyProtection="1">
      <alignment horizontal="center" vertical="center" wrapText="1"/>
      <protection locked="0"/>
    </xf>
    <xf numFmtId="0" fontId="29" fillId="0" borderId="19" xfId="1" applyFont="1" applyBorder="1" applyAlignment="1" applyProtection="1">
      <alignment horizontal="left" vertical="center" wrapText="1"/>
      <protection locked="0"/>
    </xf>
    <xf numFmtId="0" fontId="29" fillId="0" borderId="10" xfId="1" applyFont="1" applyBorder="1" applyAlignment="1" applyProtection="1">
      <alignment horizontal="left" vertical="center" wrapText="1"/>
      <protection locked="0"/>
    </xf>
    <xf numFmtId="0" fontId="29" fillId="25" borderId="10" xfId="1" applyFont="1" applyFill="1" applyBorder="1" applyAlignment="1" applyProtection="1">
      <alignment horizontal="left" vertical="center" wrapText="1"/>
      <protection locked="0"/>
    </xf>
    <xf numFmtId="0" fontId="29" fillId="0" borderId="14" xfId="1" applyFont="1" applyBorder="1" applyAlignment="1" applyProtection="1">
      <alignment horizontal="left" vertical="center" wrapText="1"/>
      <protection locked="0"/>
    </xf>
    <xf numFmtId="0" fontId="29" fillId="0" borderId="20" xfId="37" applyFont="1" applyBorder="1" applyAlignment="1">
      <alignment horizontal="center" vertical="center"/>
    </xf>
    <xf numFmtId="0" fontId="29" fillId="25" borderId="19" xfId="1" applyFont="1" applyFill="1" applyBorder="1" applyAlignment="1" applyProtection="1">
      <alignment horizontal="left" vertical="center" wrapText="1"/>
      <protection locked="0"/>
    </xf>
    <xf numFmtId="9" fontId="29" fillId="27" borderId="10" xfId="42" applyFont="1" applyFill="1" applyBorder="1" applyAlignment="1">
      <alignment horizontal="center" vertical="center"/>
    </xf>
    <xf numFmtId="9" fontId="29" fillId="33" borderId="10" xfId="42" applyFont="1" applyFill="1" applyBorder="1" applyAlignment="1">
      <alignment horizontal="center" vertical="center"/>
    </xf>
    <xf numFmtId="0" fontId="29" fillId="25" borderId="10" xfId="1" applyFont="1" applyFill="1" applyBorder="1" applyAlignment="1" applyProtection="1">
      <alignment horizontal="center" vertical="center" wrapText="1"/>
      <protection locked="0"/>
    </xf>
    <xf numFmtId="0" fontId="34" fillId="25" borderId="14" xfId="1" applyFont="1" applyFill="1" applyBorder="1" applyAlignment="1" applyProtection="1">
      <alignment horizontal="left" vertical="center" wrapText="1"/>
      <protection locked="0"/>
    </xf>
    <xf numFmtId="0" fontId="35" fillId="0" borderId="33" xfId="0" applyFont="1" applyBorder="1" applyAlignment="1">
      <alignment horizontal="center" vertical="center" wrapText="1"/>
    </xf>
    <xf numFmtId="0" fontId="35" fillId="0" borderId="10" xfId="0" applyFont="1" applyBorder="1" applyAlignment="1">
      <alignment horizontal="center" vertical="center" wrapText="1"/>
    </xf>
    <xf numFmtId="9" fontId="29" fillId="0" borderId="10" xfId="1" applyNumberFormat="1" applyFont="1" applyBorder="1" applyAlignment="1" applyProtection="1">
      <alignment vertical="center" wrapText="1"/>
      <protection locked="0"/>
    </xf>
    <xf numFmtId="0" fontId="35" fillId="25" borderId="33" xfId="0" applyFont="1" applyFill="1" applyBorder="1" applyAlignment="1">
      <alignment horizontal="center" vertical="center" wrapText="1"/>
    </xf>
    <xf numFmtId="0" fontId="35" fillId="0" borderId="31" xfId="0" applyFont="1" applyBorder="1" applyAlignment="1">
      <alignment horizontal="center" vertical="center" wrapText="1"/>
    </xf>
    <xf numFmtId="0" fontId="35" fillId="25" borderId="10" xfId="0" applyFont="1" applyFill="1" applyBorder="1" applyAlignment="1">
      <alignment horizontal="center" vertical="center" wrapText="1"/>
    </xf>
    <xf numFmtId="14" fontId="29" fillId="0" borderId="19" xfId="1" applyNumberFormat="1" applyFont="1" applyBorder="1" applyAlignment="1" applyProtection="1">
      <alignment horizontal="left" vertical="center" wrapText="1"/>
      <protection locked="0"/>
    </xf>
    <xf numFmtId="17" fontId="29" fillId="0" borderId="19" xfId="1" applyNumberFormat="1" applyFont="1" applyBorder="1" applyAlignment="1" applyProtection="1">
      <alignment horizontal="left" vertical="center" wrapText="1"/>
      <protection locked="0"/>
    </xf>
    <xf numFmtId="14" fontId="29" fillId="25" borderId="14" xfId="1" applyNumberFormat="1" applyFont="1" applyFill="1" applyBorder="1" applyAlignment="1" applyProtection="1">
      <alignment horizontal="left" vertical="center" wrapText="1"/>
      <protection locked="0"/>
    </xf>
    <xf numFmtId="0" fontId="25" fillId="25" borderId="31" xfId="37" applyFont="1" applyFill="1" applyBorder="1" applyAlignment="1">
      <alignment wrapText="1"/>
    </xf>
    <xf numFmtId="0" fontId="25" fillId="25" borderId="29" xfId="37" applyFont="1" applyFill="1" applyBorder="1" applyAlignment="1">
      <alignment wrapText="1"/>
    </xf>
    <xf numFmtId="0" fontId="25" fillId="25" borderId="10" xfId="37" applyFont="1" applyFill="1" applyBorder="1" applyAlignment="1">
      <alignment wrapText="1"/>
    </xf>
    <xf numFmtId="0" fontId="25" fillId="0" borderId="10" xfId="37" applyFont="1" applyBorder="1" applyAlignment="1">
      <alignment horizontal="center" vertical="center" wrapText="1"/>
    </xf>
    <xf numFmtId="0" fontId="25" fillId="25" borderId="30" xfId="37" applyFont="1" applyFill="1" applyBorder="1" applyAlignment="1">
      <alignment wrapText="1"/>
    </xf>
    <xf numFmtId="0" fontId="41" fillId="0" borderId="0" xfId="0" applyFont="1"/>
    <xf numFmtId="0" fontId="25" fillId="25" borderId="22" xfId="37" applyFont="1" applyFill="1" applyBorder="1" applyAlignment="1">
      <alignment horizontal="center" vertical="center" wrapText="1"/>
    </xf>
    <xf numFmtId="0" fontId="25" fillId="25" borderId="21" xfId="37" applyFont="1" applyFill="1" applyBorder="1" applyAlignment="1">
      <alignment horizontal="center" vertical="center" wrapText="1"/>
    </xf>
    <xf numFmtId="17" fontId="35" fillId="0" borderId="10" xfId="0" applyNumberFormat="1" applyFont="1" applyBorder="1" applyAlignment="1">
      <alignment horizontal="center" vertical="center" wrapText="1"/>
    </xf>
    <xf numFmtId="0" fontId="25" fillId="25" borderId="11" xfId="37" applyFont="1" applyFill="1" applyBorder="1" applyAlignment="1">
      <alignment horizontal="center" vertical="center" wrapText="1"/>
    </xf>
    <xf numFmtId="0" fontId="25" fillId="25" borderId="10" xfId="37" applyFont="1" applyFill="1" applyBorder="1" applyAlignment="1">
      <alignment horizontal="center" vertical="center" wrapText="1"/>
    </xf>
    <xf numFmtId="17" fontId="35" fillId="0" borderId="19" xfId="0" applyNumberFormat="1" applyFont="1" applyBorder="1" applyAlignment="1">
      <alignment horizontal="center" vertical="center" wrapText="1"/>
    </xf>
    <xf numFmtId="0" fontId="25" fillId="29" borderId="21" xfId="37" applyFont="1" applyFill="1" applyBorder="1" applyAlignment="1">
      <alignment horizontal="center" vertical="center" wrapText="1"/>
    </xf>
    <xf numFmtId="9" fontId="29" fillId="29" borderId="10" xfId="42" applyFont="1" applyFill="1" applyBorder="1" applyAlignment="1">
      <alignment horizontal="center" vertical="center"/>
    </xf>
    <xf numFmtId="0" fontId="25" fillId="29" borderId="11" xfId="37" applyFont="1" applyFill="1" applyBorder="1" applyAlignment="1">
      <alignment horizontal="center" vertical="center" wrapText="1"/>
    </xf>
    <xf numFmtId="9" fontId="32" fillId="29" borderId="10" xfId="37" applyNumberFormat="1" applyFont="1" applyFill="1" applyBorder="1" applyAlignment="1">
      <alignment horizontal="center" vertical="center"/>
    </xf>
    <xf numFmtId="0" fontId="35" fillId="0" borderId="33" xfId="0" applyFont="1" applyBorder="1" applyAlignment="1">
      <alignment horizontal="left" vertical="center" wrapText="1"/>
    </xf>
    <xf numFmtId="0" fontId="35" fillId="0" borderId="10" xfId="0" applyFont="1" applyBorder="1" applyAlignment="1">
      <alignment horizontal="left" vertical="center" wrapText="1"/>
    </xf>
    <xf numFmtId="1" fontId="25" fillId="35" borderId="22" xfId="37" applyNumberFormat="1" applyFont="1" applyFill="1" applyBorder="1" applyAlignment="1">
      <alignment horizontal="center" vertical="center" wrapText="1"/>
    </xf>
    <xf numFmtId="1" fontId="25" fillId="29" borderId="21" xfId="37" applyNumberFormat="1" applyFont="1" applyFill="1" applyBorder="1" applyAlignment="1">
      <alignment horizontal="center" vertical="center" wrapText="1"/>
    </xf>
    <xf numFmtId="1" fontId="25" fillId="0" borderId="13" xfId="37" applyNumberFormat="1" applyFont="1" applyBorder="1" applyAlignment="1">
      <alignment horizontal="center" vertical="center" wrapText="1"/>
    </xf>
    <xf numFmtId="1" fontId="29" fillId="0" borderId="20" xfId="37" applyNumberFormat="1" applyFont="1" applyBorder="1" applyAlignment="1">
      <alignment horizontal="center" vertical="center"/>
    </xf>
    <xf numFmtId="0" fontId="25" fillId="29" borderId="23" xfId="37" applyFont="1" applyFill="1" applyBorder="1" applyAlignment="1">
      <alignment horizontal="center" vertical="center" wrapText="1"/>
    </xf>
    <xf numFmtId="0" fontId="25" fillId="29" borderId="13" xfId="37" applyFont="1" applyFill="1" applyBorder="1" applyAlignment="1">
      <alignment horizontal="center" vertical="center" wrapText="1"/>
    </xf>
    <xf numFmtId="0" fontId="25" fillId="0" borderId="22" xfId="37" applyFont="1" applyFill="1" applyBorder="1" applyAlignment="1">
      <alignment horizontal="center" vertical="center" wrapText="1"/>
    </xf>
    <xf numFmtId="0" fontId="25" fillId="0" borderId="21" xfId="37" applyFont="1" applyFill="1" applyBorder="1" applyAlignment="1">
      <alignment horizontal="center" vertical="center" wrapText="1"/>
    </xf>
    <xf numFmtId="0" fontId="29" fillId="0" borderId="19" xfId="1" applyFont="1" applyFill="1" applyBorder="1" applyAlignment="1" applyProtection="1">
      <alignment vertical="center" wrapText="1"/>
      <protection locked="0"/>
    </xf>
    <xf numFmtId="0" fontId="32" fillId="25" borderId="16" xfId="37" applyFont="1" applyFill="1" applyBorder="1" applyAlignment="1">
      <alignment horizontal="center" vertical="center"/>
    </xf>
    <xf numFmtId="0" fontId="32" fillId="25" borderId="0" xfId="37" applyFont="1" applyFill="1" applyAlignment="1">
      <alignment horizontal="center" vertical="center"/>
    </xf>
    <xf numFmtId="0" fontId="29" fillId="0" borderId="24" xfId="1" applyFont="1" applyBorder="1" applyAlignment="1" applyProtection="1">
      <alignment horizontal="center" vertical="center" wrapText="1"/>
      <protection locked="0"/>
    </xf>
    <xf numFmtId="0" fontId="29" fillId="0" borderId="27" xfId="1" applyFont="1" applyBorder="1" applyAlignment="1" applyProtection="1">
      <alignment horizontal="center" vertical="center" wrapText="1"/>
      <protection locked="0"/>
    </xf>
    <xf numFmtId="0" fontId="29" fillId="0" borderId="15" xfId="1" applyFont="1" applyBorder="1" applyAlignment="1" applyProtection="1">
      <alignment horizontal="center" vertical="center" wrapText="1"/>
      <protection locked="0"/>
    </xf>
    <xf numFmtId="0" fontId="27" fillId="34" borderId="14" xfId="37" applyFont="1" applyFill="1" applyBorder="1" applyAlignment="1">
      <alignment horizontal="center" vertical="center"/>
    </xf>
    <xf numFmtId="0" fontId="27" fillId="34" borderId="18" xfId="37" applyFont="1" applyFill="1" applyBorder="1" applyAlignment="1">
      <alignment horizontal="center" vertical="center"/>
    </xf>
    <xf numFmtId="0" fontId="27" fillId="34" borderId="19" xfId="37" applyFont="1" applyFill="1" applyBorder="1" applyAlignment="1">
      <alignment horizontal="center" vertical="center"/>
    </xf>
    <xf numFmtId="0" fontId="27" fillId="34" borderId="10" xfId="37" applyFont="1" applyFill="1" applyBorder="1" applyAlignment="1">
      <alignment horizontal="center" vertical="center" wrapText="1"/>
    </xf>
    <xf numFmtId="0" fontId="24" fillId="34" borderId="10" xfId="37" applyFont="1" applyFill="1" applyBorder="1" applyAlignment="1">
      <alignment horizontal="center" vertical="center" wrapText="1"/>
    </xf>
    <xf numFmtId="0" fontId="27" fillId="34" borderId="14" xfId="37" applyFont="1" applyFill="1" applyBorder="1" applyAlignment="1">
      <alignment horizontal="center" vertical="center" wrapText="1"/>
    </xf>
    <xf numFmtId="0" fontId="27" fillId="34" borderId="18" xfId="37" applyFont="1" applyFill="1" applyBorder="1" applyAlignment="1">
      <alignment horizontal="center" vertical="center" wrapText="1"/>
    </xf>
    <xf numFmtId="0" fontId="27" fillId="34" borderId="19" xfId="37" applyFont="1" applyFill="1" applyBorder="1" applyAlignment="1">
      <alignment horizontal="center" vertical="center" wrapText="1"/>
    </xf>
    <xf numFmtId="0" fontId="28" fillId="25" borderId="31" xfId="37" applyFont="1" applyFill="1" applyBorder="1" applyAlignment="1">
      <alignment horizontal="left" vertical="center" wrapText="1"/>
    </xf>
    <xf numFmtId="0" fontId="28" fillId="25" borderId="29" xfId="37" applyFont="1" applyFill="1" applyBorder="1" applyAlignment="1">
      <alignment horizontal="left" vertical="center" wrapText="1"/>
    </xf>
    <xf numFmtId="0" fontId="28" fillId="25" borderId="30" xfId="37" applyFont="1" applyFill="1" applyBorder="1" applyAlignment="1">
      <alignment horizontal="left" vertical="center" wrapText="1"/>
    </xf>
    <xf numFmtId="0" fontId="27" fillId="34" borderId="27" xfId="37" applyFont="1" applyFill="1" applyBorder="1" applyAlignment="1">
      <alignment horizontal="center" vertical="center"/>
    </xf>
    <xf numFmtId="0" fontId="27" fillId="34" borderId="0" xfId="37" applyFont="1" applyFill="1" applyAlignment="1">
      <alignment horizontal="center" vertical="center"/>
    </xf>
    <xf numFmtId="0" fontId="30" fillId="34" borderId="29" xfId="37" applyFont="1" applyFill="1" applyBorder="1" applyAlignment="1">
      <alignment horizontal="center" vertical="center" wrapText="1"/>
    </xf>
    <xf numFmtId="0" fontId="30" fillId="34" borderId="30" xfId="37" applyFont="1" applyFill="1" applyBorder="1" applyAlignment="1">
      <alignment horizontal="center" vertical="center" wrapText="1"/>
    </xf>
    <xf numFmtId="0" fontId="29" fillId="25" borderId="31" xfId="37" applyFont="1" applyFill="1" applyBorder="1" applyAlignment="1">
      <alignment horizontal="center" vertical="center" wrapText="1"/>
    </xf>
    <xf numFmtId="0" fontId="29" fillId="25" borderId="29" xfId="37" applyFont="1" applyFill="1" applyBorder="1" applyAlignment="1">
      <alignment horizontal="center" vertical="center" wrapText="1"/>
    </xf>
    <xf numFmtId="0" fontId="27" fillId="34" borderId="10" xfId="37" applyFont="1" applyFill="1" applyBorder="1" applyAlignment="1">
      <alignment horizontal="center" vertical="center"/>
    </xf>
    <xf numFmtId="0" fontId="39" fillId="0" borderId="10" xfId="1" applyFont="1" applyBorder="1" applyAlignment="1" applyProtection="1">
      <alignment horizontal="center" vertical="center" wrapText="1"/>
      <protection locked="0"/>
    </xf>
    <xf numFmtId="0" fontId="40" fillId="0" borderId="34" xfId="0" applyFont="1" applyBorder="1" applyAlignment="1">
      <alignment horizontal="center" vertical="center"/>
    </xf>
    <xf numFmtId="0" fontId="40" fillId="0" borderId="35" xfId="0" applyFont="1" applyBorder="1" applyAlignment="1">
      <alignment horizontal="center" vertical="center"/>
    </xf>
    <xf numFmtId="0" fontId="40" fillId="0" borderId="36"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39" xfId="0" applyFont="1" applyBorder="1" applyAlignment="1">
      <alignment horizontal="center" vertical="center" wrapText="1"/>
    </xf>
    <xf numFmtId="0" fontId="25" fillId="25" borderId="27" xfId="37" applyFont="1" applyFill="1" applyBorder="1" applyAlignment="1">
      <alignment horizontal="center" wrapText="1"/>
    </xf>
    <xf numFmtId="0" fontId="2" fillId="0" borderId="32"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9" fillId="0" borderId="31" xfId="1" applyFont="1" applyBorder="1" applyAlignment="1">
      <alignment horizontal="center" vertical="center" wrapText="1"/>
    </xf>
    <xf numFmtId="0" fontId="29" fillId="0" borderId="29" xfId="1" applyFont="1" applyBorder="1" applyAlignment="1">
      <alignment horizontal="center" vertical="center" wrapText="1"/>
    </xf>
    <xf numFmtId="0" fontId="29" fillId="0" borderId="30" xfId="1" applyFont="1" applyBorder="1" applyAlignment="1">
      <alignment horizontal="center" vertical="center" wrapText="1"/>
    </xf>
    <xf numFmtId="0" fontId="24" fillId="0" borderId="24" xfId="1" applyFont="1" applyBorder="1" applyAlignment="1" applyProtection="1">
      <alignment horizontal="center" vertical="center"/>
      <protection locked="0"/>
    </xf>
    <xf numFmtId="0" fontId="24" fillId="0" borderId="27" xfId="1" applyFont="1" applyBorder="1" applyAlignment="1" applyProtection="1">
      <alignment horizontal="center" vertical="center"/>
      <protection locked="0"/>
    </xf>
    <xf numFmtId="0" fontId="24" fillId="0" borderId="15" xfId="1" applyFont="1" applyBorder="1" applyAlignment="1" applyProtection="1">
      <alignment horizontal="center" vertical="center"/>
      <protection locked="0"/>
    </xf>
    <xf numFmtId="0" fontId="24" fillId="0" borderId="16" xfId="1" applyFont="1" applyBorder="1" applyAlignment="1" applyProtection="1">
      <alignment horizontal="center" vertical="center"/>
      <protection locked="0"/>
    </xf>
    <xf numFmtId="0" fontId="24" fillId="0" borderId="0" xfId="1" applyFont="1" applyAlignment="1" applyProtection="1">
      <alignment horizontal="center" vertical="center"/>
      <protection locked="0"/>
    </xf>
    <xf numFmtId="0" fontId="24" fillId="0" borderId="17" xfId="1" applyFont="1" applyBorder="1" applyAlignment="1" applyProtection="1">
      <alignment horizontal="center" vertical="center"/>
      <protection locked="0"/>
    </xf>
    <xf numFmtId="0" fontId="24" fillId="0" borderId="25" xfId="1" applyFont="1" applyBorder="1" applyAlignment="1" applyProtection="1">
      <alignment horizontal="center" vertical="center"/>
      <protection locked="0"/>
    </xf>
    <xf numFmtId="0" fontId="24" fillId="0" borderId="28" xfId="1" applyFont="1" applyBorder="1" applyAlignment="1" applyProtection="1">
      <alignment horizontal="center" vertical="center"/>
      <protection locked="0"/>
    </xf>
    <xf numFmtId="0" fontId="24" fillId="0" borderId="26" xfId="1" applyFont="1" applyBorder="1" applyAlignment="1" applyProtection="1">
      <alignment horizontal="center" vertical="center"/>
      <protection locked="0"/>
    </xf>
    <xf numFmtId="0" fontId="2" fillId="0" borderId="32"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0" xfId="1" applyFont="1" applyBorder="1" applyAlignment="1">
      <alignment horizontal="center" vertical="center" wrapText="1"/>
    </xf>
    <xf numFmtId="0" fontId="36" fillId="25" borderId="27" xfId="37" applyFont="1" applyFill="1" applyBorder="1" applyAlignment="1">
      <alignment horizontal="center" vertical="center" textRotation="90"/>
    </xf>
    <xf numFmtId="0" fontId="36" fillId="25" borderId="0" xfId="37" applyFont="1" applyFill="1" applyAlignment="1">
      <alignment horizontal="center" vertical="center" textRotation="90"/>
    </xf>
    <xf numFmtId="0" fontId="36" fillId="25" borderId="28" xfId="37" applyFont="1" applyFill="1" applyBorder="1" applyAlignment="1">
      <alignment horizontal="center" vertical="center" textRotation="90"/>
    </xf>
    <xf numFmtId="0" fontId="29" fillId="0" borderId="25" xfId="1" applyFont="1" applyBorder="1" applyAlignment="1">
      <alignment horizontal="center" vertical="center" wrapText="1"/>
    </xf>
    <xf numFmtId="0" fontId="29" fillId="0" borderId="28" xfId="1" applyFont="1" applyBorder="1" applyAlignment="1">
      <alignment horizontal="center" vertical="center" wrapText="1"/>
    </xf>
    <xf numFmtId="0" fontId="29" fillId="0" borderId="26" xfId="1" applyFont="1" applyBorder="1" applyAlignment="1">
      <alignment horizontal="center" vertical="center" wrapText="1"/>
    </xf>
    <xf numFmtId="0" fontId="27" fillId="35" borderId="10" xfId="1" applyFont="1" applyFill="1" applyBorder="1" applyAlignment="1">
      <alignment horizontal="center" vertical="center" wrapText="1"/>
    </xf>
    <xf numFmtId="0" fontId="27" fillId="28" borderId="10" xfId="1" applyFont="1" applyFill="1" applyBorder="1" applyAlignment="1">
      <alignment horizontal="center" vertical="center" wrapText="1"/>
    </xf>
    <xf numFmtId="0" fontId="27" fillId="36" borderId="10" xfId="1" applyFont="1" applyFill="1" applyBorder="1" applyAlignment="1">
      <alignment horizontal="center" vertical="center" wrapText="1"/>
    </xf>
    <xf numFmtId="0" fontId="3" fillId="34" borderId="0" xfId="1" applyFill="1" applyAlignment="1">
      <alignment horizontal="center"/>
    </xf>
    <xf numFmtId="0" fontId="3" fillId="0" borderId="10" xfId="1" applyBorder="1" applyAlignment="1">
      <alignment horizontal="center"/>
    </xf>
    <xf numFmtId="0" fontId="28" fillId="0" borderId="24" xfId="1" applyFont="1" applyBorder="1" applyAlignment="1">
      <alignment horizontal="center" vertical="center" wrapText="1"/>
    </xf>
    <xf numFmtId="0" fontId="28" fillId="0" borderId="27" xfId="1" applyFont="1" applyBorder="1" applyAlignment="1">
      <alignment horizontal="center" vertical="center" wrapText="1"/>
    </xf>
    <xf numFmtId="0" fontId="28" fillId="0" borderId="15" xfId="1" applyFont="1" applyBorder="1" applyAlignment="1">
      <alignment horizontal="center" vertical="center" wrapText="1"/>
    </xf>
    <xf numFmtId="0" fontId="28" fillId="0" borderId="25" xfId="1" applyFont="1" applyBorder="1" applyAlignment="1">
      <alignment horizontal="center" vertical="center" wrapText="1"/>
    </xf>
    <xf numFmtId="0" fontId="28" fillId="0" borderId="28" xfId="1" applyFont="1" applyBorder="1" applyAlignment="1">
      <alignment horizontal="center" vertical="center" wrapText="1"/>
    </xf>
    <xf numFmtId="0" fontId="28" fillId="0" borderId="26" xfId="1" applyFont="1" applyBorder="1" applyAlignment="1">
      <alignment horizontal="center" vertical="center" wrapText="1"/>
    </xf>
    <xf numFmtId="0" fontId="28" fillId="0" borderId="10" xfId="1" applyFont="1" applyBorder="1" applyAlignment="1">
      <alignment horizontal="center" vertical="center" wrapText="1"/>
    </xf>
    <xf numFmtId="0" fontId="28" fillId="0" borderId="31" xfId="1" applyFont="1" applyBorder="1" applyAlignment="1">
      <alignment horizontal="left" vertical="center" wrapText="1"/>
    </xf>
    <xf numFmtId="0" fontId="28" fillId="0" borderId="30" xfId="1" applyFont="1" applyBorder="1" applyAlignment="1">
      <alignment horizontal="left" vertical="center" wrapText="1"/>
    </xf>
    <xf numFmtId="0" fontId="28" fillId="0" borderId="31" xfId="1" applyFont="1" applyBorder="1" applyAlignment="1">
      <alignment horizontal="left" vertical="center"/>
    </xf>
    <xf numFmtId="0" fontId="28" fillId="0" borderId="30" xfId="1" applyFont="1" applyBorder="1" applyAlignment="1">
      <alignment horizontal="left" vertical="center"/>
    </xf>
    <xf numFmtId="0" fontId="28" fillId="0" borderId="10" xfId="1" applyFont="1" applyBorder="1" applyAlignment="1">
      <alignment horizontal="left" vertical="center" wrapText="1"/>
    </xf>
    <xf numFmtId="0" fontId="15" fillId="0" borderId="24" xfId="1" applyFont="1" applyBorder="1" applyAlignment="1">
      <alignment horizontal="center" vertical="center"/>
    </xf>
    <xf numFmtId="0" fontId="15" fillId="0" borderId="15" xfId="1" applyFont="1" applyBorder="1" applyAlignment="1">
      <alignment horizontal="center" vertical="center"/>
    </xf>
    <xf numFmtId="0" fontId="15" fillId="0" borderId="25" xfId="1" applyFont="1" applyBorder="1" applyAlignment="1">
      <alignment horizontal="center" vertical="center"/>
    </xf>
    <xf numFmtId="0" fontId="15" fillId="0" borderId="26" xfId="1" applyFont="1" applyBorder="1" applyAlignment="1">
      <alignment horizontal="center" vertical="center"/>
    </xf>
    <xf numFmtId="0" fontId="15" fillId="30" borderId="24" xfId="1" applyFont="1" applyFill="1" applyBorder="1" applyAlignment="1">
      <alignment horizontal="center" vertical="center"/>
    </xf>
    <xf numFmtId="0" fontId="15" fillId="30" borderId="15" xfId="1" applyFont="1" applyFill="1" applyBorder="1" applyAlignment="1">
      <alignment horizontal="center" vertical="center"/>
    </xf>
    <xf numFmtId="0" fontId="15" fillId="30" borderId="25" xfId="1" applyFont="1" applyFill="1" applyBorder="1" applyAlignment="1">
      <alignment horizontal="center" vertical="center"/>
    </xf>
    <xf numFmtId="0" fontId="15" fillId="30" borderId="26" xfId="1" applyFont="1" applyFill="1" applyBorder="1" applyAlignment="1">
      <alignment horizontal="center" vertical="center"/>
    </xf>
    <xf numFmtId="2" fontId="26" fillId="27" borderId="10" xfId="1" applyNumberFormat="1" applyFont="1" applyFill="1" applyBorder="1" applyAlignment="1">
      <alignment horizontal="center" vertical="center"/>
    </xf>
    <xf numFmtId="0" fontId="15" fillId="0" borderId="10" xfId="1" applyFont="1" applyBorder="1" applyAlignment="1">
      <alignment horizontal="center" vertical="center" wrapText="1"/>
    </xf>
    <xf numFmtId="2" fontId="26" fillId="0" borderId="10" xfId="1" applyNumberFormat="1" applyFont="1" applyBorder="1" applyAlignment="1">
      <alignment horizontal="center" vertical="center"/>
    </xf>
    <xf numFmtId="0" fontId="26" fillId="0" borderId="10" xfId="1" applyFont="1" applyBorder="1" applyAlignment="1">
      <alignment horizontal="center" vertical="center"/>
    </xf>
    <xf numFmtId="0" fontId="15" fillId="0" borderId="10" xfId="1" applyFont="1" applyBorder="1" applyAlignment="1">
      <alignment horizontal="center" vertical="center"/>
    </xf>
    <xf numFmtId="0" fontId="3" fillId="0" borderId="10" xfId="1" applyBorder="1" applyAlignment="1">
      <alignment horizontal="center" vertical="center"/>
    </xf>
    <xf numFmtId="2" fontId="3" fillId="0" borderId="24" xfId="1" applyNumberFormat="1" applyBorder="1" applyAlignment="1">
      <alignment horizontal="center" vertical="center"/>
    </xf>
    <xf numFmtId="2" fontId="3" fillId="0" borderId="15" xfId="1" applyNumberFormat="1" applyBorder="1" applyAlignment="1">
      <alignment horizontal="center" vertical="center"/>
    </xf>
    <xf numFmtId="2" fontId="3" fillId="0" borderId="16" xfId="1" applyNumberFormat="1" applyBorder="1" applyAlignment="1">
      <alignment horizontal="center" vertical="center"/>
    </xf>
    <xf numFmtId="2" fontId="3" fillId="0" borderId="17" xfId="1" applyNumberFormat="1" applyBorder="1" applyAlignment="1">
      <alignment horizontal="center" vertical="center"/>
    </xf>
    <xf numFmtId="2" fontId="3" fillId="0" borderId="25" xfId="1" applyNumberFormat="1" applyBorder="1" applyAlignment="1">
      <alignment horizontal="center" vertical="center"/>
    </xf>
    <xf numFmtId="2" fontId="3" fillId="0" borderId="26" xfId="1" applyNumberFormat="1" applyBorder="1" applyAlignment="1">
      <alignment horizontal="center" vertical="center"/>
    </xf>
    <xf numFmtId="0" fontId="15" fillId="31" borderId="24" xfId="1" applyFont="1" applyFill="1" applyBorder="1" applyAlignment="1">
      <alignment horizontal="center" vertical="center"/>
    </xf>
    <xf numFmtId="0" fontId="15" fillId="31" borderId="15" xfId="1" applyFont="1" applyFill="1" applyBorder="1" applyAlignment="1">
      <alignment horizontal="center" vertical="center"/>
    </xf>
    <xf numFmtId="0" fontId="15" fillId="31" borderId="25" xfId="1" applyFont="1" applyFill="1" applyBorder="1" applyAlignment="1">
      <alignment horizontal="center" vertical="center"/>
    </xf>
    <xf numFmtId="0" fontId="15" fillId="31" borderId="26" xfId="1" applyFont="1" applyFill="1" applyBorder="1" applyAlignment="1">
      <alignment horizontal="center" vertical="center"/>
    </xf>
    <xf numFmtId="0" fontId="15" fillId="29" borderId="24" xfId="1" applyFont="1" applyFill="1" applyBorder="1" applyAlignment="1">
      <alignment horizontal="center" vertical="center"/>
    </xf>
    <xf numFmtId="0" fontId="15" fillId="29" borderId="15" xfId="1" applyFont="1" applyFill="1" applyBorder="1" applyAlignment="1">
      <alignment horizontal="center" vertical="center"/>
    </xf>
    <xf numFmtId="0" fontId="15" fillId="29" borderId="25" xfId="1" applyFont="1" applyFill="1" applyBorder="1" applyAlignment="1">
      <alignment horizontal="center" vertical="center"/>
    </xf>
    <xf numFmtId="0" fontId="15" fillId="29" borderId="26" xfId="1" applyFont="1" applyFill="1" applyBorder="1" applyAlignment="1">
      <alignment horizontal="center" vertical="center"/>
    </xf>
    <xf numFmtId="0" fontId="15" fillId="32" borderId="24" xfId="1" applyFont="1" applyFill="1" applyBorder="1" applyAlignment="1">
      <alignment horizontal="center" vertical="center"/>
    </xf>
    <xf numFmtId="0" fontId="15" fillId="32" borderId="15" xfId="1" applyFont="1" applyFill="1" applyBorder="1" applyAlignment="1">
      <alignment horizontal="center" vertical="center"/>
    </xf>
    <xf numFmtId="0" fontId="15" fillId="32" borderId="25" xfId="1" applyFont="1" applyFill="1" applyBorder="1" applyAlignment="1">
      <alignment horizontal="center" vertical="center"/>
    </xf>
    <xf numFmtId="0" fontId="15" fillId="32" borderId="26" xfId="1" applyFont="1" applyFill="1" applyBorder="1" applyAlignment="1">
      <alignment horizontal="center" vertical="center"/>
    </xf>
  </cellXfs>
  <cellStyles count="55">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Euro" xfId="32"/>
    <cellStyle name="Hipervínculo 2" xfId="33"/>
    <cellStyle name="Incorrecto 2" xfId="34"/>
    <cellStyle name="Millares 2" xfId="35"/>
    <cellStyle name="Neutral 2" xfId="36"/>
    <cellStyle name="Normal" xfId="0" builtinId="0"/>
    <cellStyle name="Normal 2" xfId="37"/>
    <cellStyle name="Normal 2 2" xfId="53"/>
    <cellStyle name="Normal 3" xfId="38"/>
    <cellStyle name="Normal 3 2" xfId="39"/>
    <cellStyle name="Normal 4" xfId="54"/>
    <cellStyle name="Normal 5" xfId="1"/>
    <cellStyle name="Notas 2" xfId="40"/>
    <cellStyle name="Porcentual 2" xfId="41"/>
    <cellStyle name="Porcentual 3" xfId="42"/>
    <cellStyle name="Salida 2" xfId="43"/>
    <cellStyle name="Sin nombre1" xfId="44"/>
    <cellStyle name="Sin nombre2" xfId="45"/>
    <cellStyle name="Texto de advertencia 2" xfId="46"/>
    <cellStyle name="Texto explicativo 2" xfId="47"/>
    <cellStyle name="Título 1 2" xfId="49"/>
    <cellStyle name="Título 2 2" xfId="50"/>
    <cellStyle name="Título 3 2" xfId="51"/>
    <cellStyle name="Título 4" xfId="48"/>
    <cellStyle name="Total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639535</xdr:colOff>
      <xdr:row>48</xdr:row>
      <xdr:rowOff>666750</xdr:rowOff>
    </xdr:from>
    <xdr:to>
      <xdr:col>11</xdr:col>
      <xdr:colOff>65313</xdr:colOff>
      <xdr:row>48</xdr:row>
      <xdr:rowOff>1587500</xdr:rowOff>
    </xdr:to>
    <xdr:sp macro="" textlink="">
      <xdr:nvSpPr>
        <xdr:cNvPr id="5" name="4 CuadroTexto">
          <a:extLst>
            <a:ext uri="{FF2B5EF4-FFF2-40B4-BE49-F238E27FC236}">
              <a16:creationId xmlns:a16="http://schemas.microsoft.com/office/drawing/2014/main" id="{00000000-0008-0000-0000-000005000000}"/>
            </a:ext>
          </a:extLst>
        </xdr:cNvPr>
        <xdr:cNvSpPr txBox="1"/>
      </xdr:nvSpPr>
      <xdr:spPr>
        <a:xfrm>
          <a:off x="639535" y="153098500"/>
          <a:ext cx="5426528" cy="920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latin typeface="Arial" panose="020B0604020202020204" pitchFamily="34" charset="0"/>
              <a:cs typeface="Arial" panose="020B0604020202020204" pitchFamily="34" charset="0"/>
            </a:rPr>
            <a:t>JORGE</a:t>
          </a:r>
          <a:r>
            <a:rPr lang="es-CO" sz="1600" b="1" baseline="0">
              <a:latin typeface="Arial" panose="020B0604020202020204" pitchFamily="34" charset="0"/>
              <a:cs typeface="Arial" panose="020B0604020202020204" pitchFamily="34" charset="0"/>
            </a:rPr>
            <a:t> LUIS FERNANDEZ OSPINO</a:t>
          </a:r>
          <a:endParaRPr lang="es-CO" sz="1600" b="1">
            <a:latin typeface="Arial" panose="020B0604020202020204" pitchFamily="34" charset="0"/>
            <a:cs typeface="Arial" panose="020B0604020202020204" pitchFamily="34" charset="0"/>
          </a:endParaRPr>
        </a:p>
        <a:p>
          <a:pPr algn="ctr"/>
          <a:r>
            <a:rPr lang="es-CO" sz="1600" b="1">
              <a:latin typeface="Arial" panose="020B0604020202020204" pitchFamily="34" charset="0"/>
              <a:cs typeface="Arial" panose="020B0604020202020204" pitchFamily="34" charset="0"/>
            </a:rPr>
            <a:t>Director</a:t>
          </a:r>
          <a:r>
            <a:rPr lang="es-CO" sz="1600" b="1" baseline="0">
              <a:latin typeface="Arial" panose="020B0604020202020204" pitchFamily="34" charset="0"/>
              <a:cs typeface="Arial" panose="020B0604020202020204" pitchFamily="34" charset="0"/>
            </a:rPr>
            <a:t> General</a:t>
          </a:r>
          <a:endParaRPr lang="es-CO" sz="1600" b="1">
            <a:latin typeface="Arial" panose="020B0604020202020204" pitchFamily="34" charset="0"/>
            <a:cs typeface="Arial" panose="020B0604020202020204" pitchFamily="34" charset="0"/>
          </a:endParaRPr>
        </a:p>
        <a:p>
          <a:pPr algn="ctr"/>
          <a:r>
            <a:rPr lang="es-CO" sz="1600">
              <a:latin typeface="Arial" panose="020B0604020202020204" pitchFamily="34" charset="0"/>
              <a:cs typeface="Arial" panose="020B0604020202020204" pitchFamily="34" charset="0"/>
            </a:rPr>
            <a:t>Fecha: 27/01/2023</a:t>
          </a:r>
        </a:p>
      </xdr:txBody>
    </xdr:sp>
    <xdr:clientData/>
  </xdr:twoCellAnchor>
  <xdr:twoCellAnchor>
    <xdr:from>
      <xdr:col>13</xdr:col>
      <xdr:colOff>120195</xdr:colOff>
      <xdr:row>48</xdr:row>
      <xdr:rowOff>634999</xdr:rowOff>
    </xdr:from>
    <xdr:to>
      <xdr:col>30</xdr:col>
      <xdr:colOff>600074</xdr:colOff>
      <xdr:row>49</xdr:row>
      <xdr:rowOff>38099</xdr:rowOff>
    </xdr:to>
    <xdr:sp macro="" textlink="">
      <xdr:nvSpPr>
        <xdr:cNvPr id="7" name="6 CuadroTexto">
          <a:extLst>
            <a:ext uri="{FF2B5EF4-FFF2-40B4-BE49-F238E27FC236}">
              <a16:creationId xmlns:a16="http://schemas.microsoft.com/office/drawing/2014/main" id="{00000000-0008-0000-0000-000007000000}"/>
            </a:ext>
          </a:extLst>
        </xdr:cNvPr>
        <xdr:cNvSpPr txBox="1"/>
      </xdr:nvSpPr>
      <xdr:spPr>
        <a:xfrm>
          <a:off x="9273720" y="98085274"/>
          <a:ext cx="4689929" cy="1222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latin typeface="Arial" panose="020B0604020202020204" pitchFamily="34" charset="0"/>
              <a:cs typeface="Arial" panose="020B0604020202020204" pitchFamily="34" charset="0"/>
            </a:rPr>
            <a:t>OMEY ARIZA VILLEGAS                 </a:t>
          </a:r>
          <a:r>
            <a:rPr lang="es-CO" sz="1600" b="1" baseline="0">
              <a:latin typeface="Arial" panose="020B0604020202020204" pitchFamily="34" charset="0"/>
              <a:cs typeface="Arial" panose="020B0604020202020204" pitchFamily="34" charset="0"/>
            </a:rPr>
            <a:t>Coordinadora GIT para la Gestión del Talento Humano</a:t>
          </a:r>
          <a:r>
            <a:rPr lang="es-CO" sz="1600" b="1">
              <a:latin typeface="Arial" panose="020B0604020202020204" pitchFamily="34" charset="0"/>
              <a:cs typeface="Arial" panose="020B0604020202020204" pitchFamily="34" charset="0"/>
            </a:rPr>
            <a:t>                                                                                                                                                                                                        </a:t>
          </a:r>
          <a:r>
            <a:rPr lang="es-CO" sz="1600">
              <a:latin typeface="Arial" panose="020B0604020202020204" pitchFamily="34" charset="0"/>
              <a:cs typeface="Arial" panose="020B0604020202020204" pitchFamily="34" charset="0"/>
            </a:rPr>
            <a:t>Fecha: </a:t>
          </a:r>
          <a:r>
            <a:rPr lang="es-CO" sz="1600" b="1">
              <a:solidFill>
                <a:schemeClr val="dk1"/>
              </a:solidFill>
              <a:effectLst/>
              <a:latin typeface="Arial" panose="020B0604020202020204" pitchFamily="34" charset="0"/>
              <a:ea typeface="+mn-ea"/>
              <a:cs typeface="Arial" panose="020B0604020202020204" pitchFamily="34" charset="0"/>
            </a:rPr>
            <a:t>Fecha: 27/01/2023</a:t>
          </a:r>
          <a:endParaRPr lang="es-CO" sz="1600" b="1">
            <a:effectLst/>
            <a:latin typeface="Arial" panose="020B0604020202020204" pitchFamily="34" charset="0"/>
            <a:cs typeface="Arial" panose="020B0604020202020204" pitchFamily="34" charset="0"/>
          </a:endParaRPr>
        </a:p>
      </xdr:txBody>
    </xdr:sp>
    <xdr:clientData/>
  </xdr:twoCellAnchor>
  <xdr:twoCellAnchor editAs="oneCell">
    <xdr:from>
      <xdr:col>0</xdr:col>
      <xdr:colOff>746125</xdr:colOff>
      <xdr:row>0</xdr:row>
      <xdr:rowOff>190500</xdr:rowOff>
    </xdr:from>
    <xdr:to>
      <xdr:col>3</xdr:col>
      <xdr:colOff>460375</xdr:colOff>
      <xdr:row>2</xdr:row>
      <xdr:rowOff>436842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46125" y="190500"/>
          <a:ext cx="3270250" cy="1024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76201</xdr:rowOff>
    </xdr:from>
    <xdr:to>
      <xdr:col>1</xdr:col>
      <xdr:colOff>647700</xdr:colOff>
      <xdr:row>2</xdr:row>
      <xdr:rowOff>361951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04775" y="76201"/>
          <a:ext cx="1409700" cy="68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1"/>
  <sheetViews>
    <sheetView tabSelected="1" view="pageBreakPreview" topLeftCell="A28" zoomScaleNormal="60" zoomScaleSheetLayoutView="100" workbookViewId="0">
      <selection activeCell="W57" sqref="W57"/>
    </sheetView>
  </sheetViews>
  <sheetFormatPr baseColWidth="10" defaultRowHeight="15" x14ac:dyDescent="0.25"/>
  <cols>
    <col min="2" max="2" width="18.7109375" customWidth="1"/>
    <col min="3" max="3" width="23.28515625" customWidth="1"/>
    <col min="4" max="4" width="19.28515625" customWidth="1"/>
    <col min="5" max="5" width="18.28515625" customWidth="1"/>
    <col min="6" max="6" width="18.7109375" customWidth="1"/>
    <col min="7" max="7" width="5.28515625" customWidth="1"/>
    <col min="8" max="30" width="3.7109375" customWidth="1"/>
    <col min="31" max="31" width="22.5703125" customWidth="1"/>
    <col min="32" max="32" width="6.5703125" customWidth="1"/>
    <col min="33" max="33" width="11.85546875" customWidth="1"/>
    <col min="34" max="35" width="17" customWidth="1"/>
    <col min="36" max="36" width="21.5703125" customWidth="1"/>
    <col min="37" max="37" width="25.28515625" hidden="1" customWidth="1"/>
  </cols>
  <sheetData>
    <row r="1" spans="1:40" ht="25.5" customHeight="1" x14ac:dyDescent="0.25">
      <c r="A1" s="109"/>
      <c r="B1" s="110"/>
      <c r="C1" s="110"/>
      <c r="D1" s="110"/>
      <c r="E1" s="111"/>
      <c r="F1" s="95" t="s">
        <v>221</v>
      </c>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6" t="s">
        <v>222</v>
      </c>
      <c r="AK1" s="97"/>
      <c r="AL1" s="50"/>
      <c r="AM1" s="50"/>
      <c r="AN1" s="50"/>
    </row>
    <row r="2" spans="1:40" ht="36" customHeight="1" x14ac:dyDescent="0.25">
      <c r="A2" s="112"/>
      <c r="B2" s="113"/>
      <c r="C2" s="113"/>
      <c r="D2" s="113"/>
      <c r="E2" s="114"/>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8" t="s">
        <v>223</v>
      </c>
      <c r="AK2" s="99"/>
      <c r="AL2" s="50"/>
      <c r="AM2" s="50"/>
      <c r="AN2" s="50"/>
    </row>
    <row r="3" spans="1:40" ht="42" customHeight="1" thickBot="1" x14ac:dyDescent="0.3">
      <c r="A3" s="115"/>
      <c r="B3" s="116"/>
      <c r="C3" s="116"/>
      <c r="D3" s="116"/>
      <c r="E3" s="117"/>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100" t="s">
        <v>237</v>
      </c>
      <c r="AK3" s="101"/>
      <c r="AL3" s="50"/>
      <c r="AM3" s="50"/>
      <c r="AN3" s="50"/>
    </row>
    <row r="4" spans="1:40" ht="89.25" customHeight="1" x14ac:dyDescent="0.25">
      <c r="A4" s="118" t="s">
        <v>235</v>
      </c>
      <c r="B4" s="119"/>
      <c r="C4" s="119"/>
      <c r="D4" s="119"/>
      <c r="E4" s="120"/>
      <c r="F4" s="124" t="s">
        <v>80</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6"/>
    </row>
    <row r="5" spans="1:40" ht="66" customHeight="1" x14ac:dyDescent="0.25">
      <c r="A5" s="118" t="s">
        <v>219</v>
      </c>
      <c r="B5" s="119"/>
      <c r="C5" s="119"/>
      <c r="D5" s="119"/>
      <c r="E5" s="120"/>
      <c r="F5" s="106" t="s">
        <v>81</v>
      </c>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8"/>
    </row>
    <row r="6" spans="1:40" ht="105.75" customHeight="1" x14ac:dyDescent="0.25">
      <c r="A6" s="118" t="s">
        <v>220</v>
      </c>
      <c r="B6" s="119"/>
      <c r="C6" s="119"/>
      <c r="D6" s="119"/>
      <c r="E6" s="120"/>
      <c r="F6" s="106" t="s">
        <v>3</v>
      </c>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8"/>
    </row>
    <row r="7" spans="1:40" ht="95.25" customHeight="1" x14ac:dyDescent="0.25">
      <c r="A7" s="103" t="s">
        <v>4</v>
      </c>
      <c r="B7" s="104"/>
      <c r="C7" s="104"/>
      <c r="D7" s="104"/>
      <c r="E7" s="105"/>
      <c r="F7" s="74" t="s">
        <v>238</v>
      </c>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6"/>
    </row>
    <row r="8" spans="1:40" x14ac:dyDescent="0.25">
      <c r="A8" s="88" t="s">
        <v>5</v>
      </c>
      <c r="B8" s="88"/>
      <c r="C8" s="77" t="s">
        <v>6</v>
      </c>
      <c r="D8" s="77" t="s">
        <v>7</v>
      </c>
      <c r="E8" s="77" t="s">
        <v>87</v>
      </c>
      <c r="F8" s="80" t="s">
        <v>8</v>
      </c>
      <c r="G8" s="81" t="s">
        <v>9</v>
      </c>
      <c r="H8" s="81"/>
      <c r="I8" s="81"/>
      <c r="J8" s="81"/>
      <c r="K8" s="81"/>
      <c r="L8" s="81"/>
      <c r="M8" s="81" t="s">
        <v>10</v>
      </c>
      <c r="N8" s="81"/>
      <c r="O8" s="81"/>
      <c r="P8" s="81"/>
      <c r="Q8" s="81"/>
      <c r="R8" s="81"/>
      <c r="S8" s="81" t="s">
        <v>11</v>
      </c>
      <c r="T8" s="81"/>
      <c r="U8" s="81"/>
      <c r="V8" s="81"/>
      <c r="W8" s="81"/>
      <c r="X8" s="81"/>
      <c r="Y8" s="81" t="s">
        <v>12</v>
      </c>
      <c r="Z8" s="81"/>
      <c r="AA8" s="81"/>
      <c r="AB8" s="81"/>
      <c r="AC8" s="81"/>
      <c r="AD8" s="81"/>
      <c r="AE8" s="94" t="s">
        <v>13</v>
      </c>
      <c r="AF8" s="80" t="s">
        <v>14</v>
      </c>
      <c r="AG8" s="80"/>
      <c r="AH8" s="80"/>
      <c r="AI8" s="82" t="s">
        <v>241</v>
      </c>
      <c r="AJ8" s="80" t="s">
        <v>15</v>
      </c>
      <c r="AK8" s="80" t="s">
        <v>16</v>
      </c>
    </row>
    <row r="9" spans="1:40" x14ac:dyDescent="0.25">
      <c r="A9" s="89"/>
      <c r="B9" s="89"/>
      <c r="C9" s="78"/>
      <c r="D9" s="78"/>
      <c r="E9" s="78"/>
      <c r="F9" s="80"/>
      <c r="G9" s="81" t="s">
        <v>17</v>
      </c>
      <c r="H9" s="81"/>
      <c r="I9" s="81" t="s">
        <v>18</v>
      </c>
      <c r="J9" s="81"/>
      <c r="K9" s="81" t="s">
        <v>19</v>
      </c>
      <c r="L9" s="81"/>
      <c r="M9" s="81" t="s">
        <v>20</v>
      </c>
      <c r="N9" s="81"/>
      <c r="O9" s="81" t="s">
        <v>21</v>
      </c>
      <c r="P9" s="81"/>
      <c r="Q9" s="81" t="s">
        <v>22</v>
      </c>
      <c r="R9" s="81"/>
      <c r="S9" s="81" t="s">
        <v>23</v>
      </c>
      <c r="T9" s="81"/>
      <c r="U9" s="81" t="s">
        <v>24</v>
      </c>
      <c r="V9" s="81"/>
      <c r="W9" s="81" t="s">
        <v>25</v>
      </c>
      <c r="X9" s="81"/>
      <c r="Y9" s="81" t="s">
        <v>26</v>
      </c>
      <c r="Z9" s="81"/>
      <c r="AA9" s="81" t="s">
        <v>27</v>
      </c>
      <c r="AB9" s="81"/>
      <c r="AC9" s="81" t="s">
        <v>28</v>
      </c>
      <c r="AD9" s="81"/>
      <c r="AE9" s="94"/>
      <c r="AF9" s="80"/>
      <c r="AG9" s="80"/>
      <c r="AH9" s="80"/>
      <c r="AI9" s="83"/>
      <c r="AJ9" s="80"/>
      <c r="AK9" s="80"/>
    </row>
    <row r="10" spans="1:40" ht="66" customHeight="1" x14ac:dyDescent="0.25">
      <c r="A10" s="89"/>
      <c r="B10" s="89"/>
      <c r="C10" s="79"/>
      <c r="D10" s="79"/>
      <c r="E10" s="79"/>
      <c r="F10" s="80"/>
      <c r="G10" s="2" t="s">
        <v>29</v>
      </c>
      <c r="H10" s="2" t="s">
        <v>30</v>
      </c>
      <c r="I10" s="2" t="s">
        <v>29</v>
      </c>
      <c r="J10" s="2" t="s">
        <v>30</v>
      </c>
      <c r="K10" s="2" t="s">
        <v>29</v>
      </c>
      <c r="L10" s="2" t="s">
        <v>30</v>
      </c>
      <c r="M10" s="2" t="s">
        <v>29</v>
      </c>
      <c r="N10" s="2" t="s">
        <v>30</v>
      </c>
      <c r="O10" s="2" t="s">
        <v>29</v>
      </c>
      <c r="P10" s="2" t="s">
        <v>30</v>
      </c>
      <c r="Q10" s="2" t="s">
        <v>29</v>
      </c>
      <c r="R10" s="2" t="s">
        <v>30</v>
      </c>
      <c r="S10" s="2" t="s">
        <v>29</v>
      </c>
      <c r="T10" s="2" t="s">
        <v>30</v>
      </c>
      <c r="U10" s="2" t="s">
        <v>29</v>
      </c>
      <c r="V10" s="2" t="s">
        <v>30</v>
      </c>
      <c r="W10" s="2" t="s">
        <v>29</v>
      </c>
      <c r="X10" s="2" t="s">
        <v>30</v>
      </c>
      <c r="Y10" s="2" t="s">
        <v>29</v>
      </c>
      <c r="Z10" s="2" t="s">
        <v>30</v>
      </c>
      <c r="AA10" s="2" t="s">
        <v>29</v>
      </c>
      <c r="AB10" s="2" t="s">
        <v>30</v>
      </c>
      <c r="AC10" s="2" t="s">
        <v>29</v>
      </c>
      <c r="AD10" s="2" t="s">
        <v>30</v>
      </c>
      <c r="AE10" s="77"/>
      <c r="AF10" s="2" t="s">
        <v>29</v>
      </c>
      <c r="AG10" s="2" t="s">
        <v>31</v>
      </c>
      <c r="AH10" s="2" t="s">
        <v>240</v>
      </c>
      <c r="AI10" s="84"/>
      <c r="AJ10" s="82"/>
      <c r="AK10" s="82"/>
    </row>
    <row r="11" spans="1:40" ht="18" x14ac:dyDescent="0.25">
      <c r="A11" s="90" t="s">
        <v>239</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1"/>
    </row>
    <row r="12" spans="1:40" ht="131.25" customHeight="1" x14ac:dyDescent="0.25">
      <c r="A12" s="121" t="s">
        <v>218</v>
      </c>
      <c r="B12" s="18" t="s">
        <v>32</v>
      </c>
      <c r="C12" s="18" t="s">
        <v>82</v>
      </c>
      <c r="D12" s="18" t="s">
        <v>33</v>
      </c>
      <c r="E12" s="18" t="s">
        <v>88</v>
      </c>
      <c r="F12" s="19" t="s">
        <v>85</v>
      </c>
      <c r="G12" s="69"/>
      <c r="H12" s="70"/>
      <c r="I12" s="3">
        <v>1</v>
      </c>
      <c r="J12" s="57"/>
      <c r="K12" s="4"/>
      <c r="L12" s="4"/>
      <c r="M12" s="4"/>
      <c r="N12" s="4"/>
      <c r="O12" s="4"/>
      <c r="P12" s="4"/>
      <c r="Q12" s="4"/>
      <c r="R12" s="4"/>
      <c r="S12" s="4"/>
      <c r="T12" s="4"/>
      <c r="U12" s="4"/>
      <c r="V12" s="4"/>
      <c r="W12" s="4"/>
      <c r="X12" s="4"/>
      <c r="Y12" s="4"/>
      <c r="Z12" s="4"/>
      <c r="AA12" s="4"/>
      <c r="AB12" s="4"/>
      <c r="AC12" s="4"/>
      <c r="AD12" s="6"/>
      <c r="AE12" s="26" t="s">
        <v>34</v>
      </c>
      <c r="AF12" s="30">
        <f>G12+I12+K12+M12+O12+Q12+S12+U12+W12+Y12+AA12+AB12</f>
        <v>1</v>
      </c>
      <c r="AG12" s="30">
        <f>+H12+J12+L12+N12+P12+R12+T12+V12+X12+Z12+AB12+AD12</f>
        <v>0</v>
      </c>
      <c r="AH12" s="58">
        <f t="shared" ref="AH12:AH47" si="0">(AG12/AF12)*1</f>
        <v>0</v>
      </c>
      <c r="AI12" s="58"/>
      <c r="AJ12" s="31" t="s">
        <v>77</v>
      </c>
      <c r="AK12" s="42">
        <v>44586</v>
      </c>
    </row>
    <row r="13" spans="1:40" ht="195" x14ac:dyDescent="0.25">
      <c r="A13" s="122"/>
      <c r="B13" s="71" t="s">
        <v>242</v>
      </c>
      <c r="C13" s="18" t="s">
        <v>243</v>
      </c>
      <c r="D13" s="18" t="s">
        <v>244</v>
      </c>
      <c r="E13" s="18" t="s">
        <v>88</v>
      </c>
      <c r="F13" s="19" t="s">
        <v>248</v>
      </c>
      <c r="G13" s="52"/>
      <c r="H13" s="52"/>
      <c r="I13" s="52"/>
      <c r="J13" s="52"/>
      <c r="K13" s="3">
        <v>1</v>
      </c>
      <c r="L13" s="57"/>
      <c r="M13" s="3">
        <v>1</v>
      </c>
      <c r="N13" s="57"/>
      <c r="O13" s="52"/>
      <c r="P13" s="52"/>
      <c r="Q13" s="52"/>
      <c r="R13" s="52"/>
      <c r="S13" s="3">
        <v>1</v>
      </c>
      <c r="T13" s="57"/>
      <c r="U13" s="52"/>
      <c r="V13" s="52"/>
      <c r="W13" s="52"/>
      <c r="X13" s="52"/>
      <c r="Y13" s="4"/>
      <c r="Z13" s="4"/>
      <c r="AA13" s="4"/>
      <c r="AB13" s="4"/>
      <c r="AC13" s="4"/>
      <c r="AD13" s="4"/>
      <c r="AE13" s="26" t="s">
        <v>34</v>
      </c>
      <c r="AF13" s="30">
        <v>3</v>
      </c>
      <c r="AG13" s="30">
        <f>+H13+J13+L13+N13+P13+R13+T13+V13+X13+Z13+AB13+AD13</f>
        <v>0</v>
      </c>
      <c r="AH13" s="32">
        <f t="shared" ref="AH13" si="1">(AG13/AF13)*1</f>
        <v>0</v>
      </c>
      <c r="AI13" s="33">
        <v>0</v>
      </c>
      <c r="AJ13" s="31" t="s">
        <v>233</v>
      </c>
      <c r="AK13" s="42"/>
    </row>
    <row r="14" spans="1:40" ht="207" customHeight="1" x14ac:dyDescent="0.25">
      <c r="A14" s="122"/>
      <c r="B14" s="21" t="s">
        <v>245</v>
      </c>
      <c r="C14" s="18" t="s">
        <v>83</v>
      </c>
      <c r="D14" s="22" t="s">
        <v>36</v>
      </c>
      <c r="E14" s="18" t="s">
        <v>88</v>
      </c>
      <c r="F14" s="19" t="s">
        <v>84</v>
      </c>
      <c r="G14" s="52"/>
      <c r="H14" s="52"/>
      <c r="I14" s="3">
        <v>1</v>
      </c>
      <c r="J14" s="57">
        <v>0</v>
      </c>
      <c r="K14" s="3">
        <v>1</v>
      </c>
      <c r="L14" s="57">
        <v>0</v>
      </c>
      <c r="M14" s="3">
        <v>1</v>
      </c>
      <c r="N14" s="57">
        <v>0</v>
      </c>
      <c r="O14" s="3">
        <v>1</v>
      </c>
      <c r="P14" s="57">
        <v>0</v>
      </c>
      <c r="Q14" s="3">
        <v>1</v>
      </c>
      <c r="R14" s="57">
        <v>0</v>
      </c>
      <c r="S14" s="3">
        <v>1</v>
      </c>
      <c r="T14" s="57">
        <v>0</v>
      </c>
      <c r="U14" s="3">
        <v>1</v>
      </c>
      <c r="V14" s="57">
        <v>0</v>
      </c>
      <c r="W14" s="3">
        <v>1</v>
      </c>
      <c r="X14" s="57">
        <v>0</v>
      </c>
      <c r="Y14" s="3">
        <v>1</v>
      </c>
      <c r="Z14" s="52">
        <v>0</v>
      </c>
      <c r="AA14" s="3">
        <v>1</v>
      </c>
      <c r="AB14" s="5">
        <v>0</v>
      </c>
      <c r="AC14" s="3">
        <v>1</v>
      </c>
      <c r="AD14" s="6">
        <v>0</v>
      </c>
      <c r="AE14" s="27" t="s">
        <v>86</v>
      </c>
      <c r="AF14" s="30">
        <f>AC14+AA14+Y14+W14+U14+S14+Q14+O14+M14+K14+I14+G14</f>
        <v>11</v>
      </c>
      <c r="AG14" s="30">
        <f t="shared" ref="AG14:AG47" si="2">+H14+J14+L14+N14+P14+R14+T14+V14+X14+Z14+AB14+AD14</f>
        <v>0</v>
      </c>
      <c r="AH14" s="32">
        <f t="shared" si="0"/>
        <v>0</v>
      </c>
      <c r="AI14" s="58">
        <v>1</v>
      </c>
      <c r="AJ14" s="31" t="s">
        <v>90</v>
      </c>
      <c r="AK14" s="43"/>
    </row>
    <row r="15" spans="1:40" ht="193.5" customHeight="1" x14ac:dyDescent="0.25">
      <c r="A15" s="122"/>
      <c r="B15" s="18" t="s">
        <v>246</v>
      </c>
      <c r="C15" s="18" t="s">
        <v>247</v>
      </c>
      <c r="D15" s="18" t="s">
        <v>249</v>
      </c>
      <c r="E15" s="18" t="s">
        <v>88</v>
      </c>
      <c r="F15" s="37" t="s">
        <v>89</v>
      </c>
      <c r="G15" s="52"/>
      <c r="H15" s="52"/>
      <c r="I15" s="52"/>
      <c r="J15" s="52"/>
      <c r="K15" s="3">
        <v>1</v>
      </c>
      <c r="L15" s="57"/>
      <c r="M15" s="52"/>
      <c r="N15" s="52"/>
      <c r="O15" s="52"/>
      <c r="P15" s="52"/>
      <c r="Q15" s="52"/>
      <c r="R15" s="52"/>
      <c r="S15" s="52"/>
      <c r="T15" s="52"/>
      <c r="U15" s="52"/>
      <c r="V15" s="52"/>
      <c r="W15" s="52"/>
      <c r="X15" s="52"/>
      <c r="Y15" s="52"/>
      <c r="Z15" s="52"/>
      <c r="AA15" s="52"/>
      <c r="AB15" s="52"/>
      <c r="AC15" s="52"/>
      <c r="AD15" s="52"/>
      <c r="AE15" s="41" t="s">
        <v>92</v>
      </c>
      <c r="AF15" s="30">
        <v>1</v>
      </c>
      <c r="AG15" s="30">
        <f t="shared" si="2"/>
        <v>0</v>
      </c>
      <c r="AH15" s="32">
        <f t="shared" si="0"/>
        <v>0</v>
      </c>
      <c r="AI15" s="58">
        <v>1</v>
      </c>
      <c r="AJ15" s="31" t="s">
        <v>91</v>
      </c>
      <c r="AK15" s="43" t="s">
        <v>234</v>
      </c>
    </row>
    <row r="16" spans="1:40" ht="300" x14ac:dyDescent="0.25">
      <c r="A16" s="122"/>
      <c r="B16" s="21" t="s">
        <v>250</v>
      </c>
      <c r="C16" s="18" t="s">
        <v>251</v>
      </c>
      <c r="D16" s="18" t="s">
        <v>37</v>
      </c>
      <c r="E16" s="18" t="s">
        <v>88</v>
      </c>
      <c r="F16" s="37" t="s">
        <v>93</v>
      </c>
      <c r="G16" s="52"/>
      <c r="H16" s="52"/>
      <c r="I16" s="51"/>
      <c r="J16" s="52"/>
      <c r="K16" s="3">
        <v>1</v>
      </c>
      <c r="L16" s="57"/>
      <c r="M16" s="3">
        <v>2</v>
      </c>
      <c r="N16" s="57"/>
      <c r="O16" s="51"/>
      <c r="P16" s="52"/>
      <c r="Q16" s="51"/>
      <c r="R16" s="52"/>
      <c r="S16" s="52"/>
      <c r="T16" s="52"/>
      <c r="U16" s="52"/>
      <c r="V16" s="52"/>
      <c r="W16" s="51"/>
      <c r="X16" s="52"/>
      <c r="Y16" s="51"/>
      <c r="Z16" s="52"/>
      <c r="AA16" s="51"/>
      <c r="AB16" s="52"/>
      <c r="AC16" s="51"/>
      <c r="AD16" s="6"/>
      <c r="AE16" s="37" t="s">
        <v>94</v>
      </c>
      <c r="AF16" s="30">
        <f t="shared" ref="AF16:AF47" si="3">AC16+AA16+Y16+W16+U16+S16+Q16+O16+M16+K16+I16+G16</f>
        <v>3</v>
      </c>
      <c r="AG16" s="30">
        <f t="shared" si="2"/>
        <v>0</v>
      </c>
      <c r="AH16" s="32">
        <f t="shared" si="0"/>
        <v>0</v>
      </c>
      <c r="AI16" s="33">
        <v>0</v>
      </c>
      <c r="AJ16" s="31"/>
      <c r="AK16" s="26"/>
      <c r="AN16" s="16"/>
    </row>
    <row r="17" spans="1:37" ht="202.5" customHeight="1" x14ac:dyDescent="0.25">
      <c r="A17" s="122"/>
      <c r="B17" s="20" t="s">
        <v>95</v>
      </c>
      <c r="C17" s="18" t="s">
        <v>96</v>
      </c>
      <c r="D17" s="18" t="s">
        <v>37</v>
      </c>
      <c r="E17" s="38" t="s">
        <v>97</v>
      </c>
      <c r="F17" s="37" t="s">
        <v>98</v>
      </c>
      <c r="G17" s="52"/>
      <c r="H17" s="51"/>
      <c r="I17" s="51"/>
      <c r="J17" s="52"/>
      <c r="K17" s="3">
        <v>1</v>
      </c>
      <c r="L17" s="57">
        <v>1</v>
      </c>
      <c r="M17" s="51"/>
      <c r="N17" s="52"/>
      <c r="O17" s="51"/>
      <c r="P17" s="52"/>
      <c r="Q17" s="3">
        <v>1</v>
      </c>
      <c r="R17" s="57">
        <v>1</v>
      </c>
      <c r="S17" s="52"/>
      <c r="T17" s="52"/>
      <c r="U17" s="52"/>
      <c r="V17" s="52"/>
      <c r="W17" s="3">
        <v>1</v>
      </c>
      <c r="X17" s="57">
        <v>1</v>
      </c>
      <c r="Y17" s="52"/>
      <c r="Z17" s="52"/>
      <c r="AA17" s="52"/>
      <c r="AB17" s="52"/>
      <c r="AC17" s="3">
        <v>1</v>
      </c>
      <c r="AD17" s="67">
        <v>1</v>
      </c>
      <c r="AE17" s="37" t="s">
        <v>99</v>
      </c>
      <c r="AF17" s="30">
        <f t="shared" si="3"/>
        <v>4</v>
      </c>
      <c r="AG17" s="30">
        <f t="shared" si="2"/>
        <v>4</v>
      </c>
      <c r="AH17" s="32">
        <f t="shared" si="0"/>
        <v>1</v>
      </c>
      <c r="AI17" s="58">
        <v>1</v>
      </c>
      <c r="AJ17" s="31"/>
      <c r="AK17" s="43"/>
    </row>
    <row r="18" spans="1:37" ht="282.75" customHeight="1" x14ac:dyDescent="0.25">
      <c r="A18" s="122"/>
      <c r="B18" s="39" t="s">
        <v>100</v>
      </c>
      <c r="C18" s="37" t="s">
        <v>113</v>
      </c>
      <c r="D18" s="37" t="s">
        <v>101</v>
      </c>
      <c r="E18" s="18" t="s">
        <v>102</v>
      </c>
      <c r="F18" s="37" t="s">
        <v>103</v>
      </c>
      <c r="G18" s="70"/>
      <c r="H18" s="52"/>
      <c r="I18" s="52"/>
      <c r="J18" s="52"/>
      <c r="K18" s="52"/>
      <c r="L18" s="52"/>
      <c r="M18" s="52"/>
      <c r="N18" s="52"/>
      <c r="O18" s="3">
        <v>1</v>
      </c>
      <c r="P18" s="69"/>
      <c r="Q18" s="3">
        <v>1</v>
      </c>
      <c r="R18" s="52"/>
      <c r="S18" s="52"/>
      <c r="T18" s="52"/>
      <c r="U18" s="52"/>
      <c r="V18" s="52"/>
      <c r="W18" s="52"/>
      <c r="X18" s="52"/>
      <c r="Y18" s="52"/>
      <c r="Z18" s="52"/>
      <c r="AA18" s="52"/>
      <c r="AB18" s="52"/>
      <c r="AC18" s="52"/>
      <c r="AD18" s="52"/>
      <c r="AE18" s="37" t="s">
        <v>104</v>
      </c>
      <c r="AF18" s="30">
        <f t="shared" si="3"/>
        <v>2</v>
      </c>
      <c r="AG18" s="30">
        <f t="shared" si="2"/>
        <v>0</v>
      </c>
      <c r="AH18" s="33">
        <f t="shared" si="0"/>
        <v>0</v>
      </c>
      <c r="AI18" s="58">
        <v>1</v>
      </c>
      <c r="AJ18" s="31"/>
      <c r="AK18" s="37"/>
    </row>
    <row r="19" spans="1:37" ht="237.75" customHeight="1" x14ac:dyDescent="0.25">
      <c r="A19" s="122"/>
      <c r="B19" s="39" t="s">
        <v>106</v>
      </c>
      <c r="C19" s="37" t="s">
        <v>252</v>
      </c>
      <c r="D19" s="37" t="s">
        <v>107</v>
      </c>
      <c r="E19" s="18" t="s">
        <v>105</v>
      </c>
      <c r="F19" s="37" t="s">
        <v>108</v>
      </c>
      <c r="G19" s="4"/>
      <c r="H19" s="5"/>
      <c r="I19" s="5"/>
      <c r="J19" s="5"/>
      <c r="K19" s="5"/>
      <c r="L19" s="5"/>
      <c r="M19" s="5"/>
      <c r="N19" s="5"/>
      <c r="O19" s="5"/>
      <c r="P19" s="5"/>
      <c r="Q19" s="5"/>
      <c r="R19" s="52"/>
      <c r="S19" s="5"/>
      <c r="T19" s="52"/>
      <c r="U19" s="52"/>
      <c r="V19" s="52"/>
      <c r="W19" s="52"/>
      <c r="X19" s="52"/>
      <c r="Y19" s="51"/>
      <c r="Z19" s="52"/>
      <c r="AA19" s="3">
        <v>1</v>
      </c>
      <c r="AB19" s="52"/>
      <c r="AC19" s="5"/>
      <c r="AD19" s="6"/>
      <c r="AE19" s="37" t="s">
        <v>109</v>
      </c>
      <c r="AF19" s="30">
        <f t="shared" si="3"/>
        <v>1</v>
      </c>
      <c r="AG19" s="30">
        <f t="shared" si="2"/>
        <v>0</v>
      </c>
      <c r="AH19" s="33">
        <f t="shared" si="0"/>
        <v>0</v>
      </c>
      <c r="AI19" s="58">
        <v>1</v>
      </c>
      <c r="AJ19" s="31"/>
      <c r="AK19" s="53"/>
    </row>
    <row r="20" spans="1:37" ht="194.25" customHeight="1" x14ac:dyDescent="0.25">
      <c r="A20" s="122"/>
      <c r="B20" s="39" t="s">
        <v>110</v>
      </c>
      <c r="C20" s="37" t="s">
        <v>112</v>
      </c>
      <c r="D20" s="37" t="s">
        <v>111</v>
      </c>
      <c r="E20" s="18" t="s">
        <v>114</v>
      </c>
      <c r="F20" s="19" t="s">
        <v>35</v>
      </c>
      <c r="G20" s="69"/>
      <c r="H20" s="70"/>
      <c r="I20" s="3">
        <v>1</v>
      </c>
      <c r="J20" s="57"/>
      <c r="K20" s="3">
        <v>1</v>
      </c>
      <c r="L20" s="57"/>
      <c r="M20" s="3">
        <v>1</v>
      </c>
      <c r="N20" s="57"/>
      <c r="O20" s="3">
        <v>1</v>
      </c>
      <c r="P20" s="57"/>
      <c r="Q20" s="3">
        <v>1</v>
      </c>
      <c r="R20" s="57"/>
      <c r="S20" s="3">
        <v>1</v>
      </c>
      <c r="T20" s="57"/>
      <c r="U20" s="3">
        <v>1</v>
      </c>
      <c r="V20" s="57"/>
      <c r="W20" s="3">
        <v>1</v>
      </c>
      <c r="X20" s="57"/>
      <c r="Y20" s="3">
        <v>1</v>
      </c>
      <c r="Z20" s="57"/>
      <c r="AA20" s="3">
        <v>1</v>
      </c>
      <c r="AB20" s="57"/>
      <c r="AC20" s="3">
        <v>1</v>
      </c>
      <c r="AD20" s="68"/>
      <c r="AE20" s="37" t="s">
        <v>115</v>
      </c>
      <c r="AF20" s="30">
        <f t="shared" si="3"/>
        <v>11</v>
      </c>
      <c r="AG20" s="30">
        <f t="shared" si="2"/>
        <v>0</v>
      </c>
      <c r="AH20" s="32">
        <f t="shared" si="0"/>
        <v>0</v>
      </c>
      <c r="AI20" s="58">
        <v>1</v>
      </c>
      <c r="AJ20" s="37"/>
      <c r="AK20" s="53"/>
    </row>
    <row r="21" spans="1:37" ht="197.25" customHeight="1" x14ac:dyDescent="0.25">
      <c r="A21" s="122"/>
      <c r="B21" s="39" t="s">
        <v>118</v>
      </c>
      <c r="C21" s="37" t="s">
        <v>117</v>
      </c>
      <c r="D21" s="37" t="s">
        <v>116</v>
      </c>
      <c r="E21" s="18" t="s">
        <v>114</v>
      </c>
      <c r="F21" s="37" t="s">
        <v>119</v>
      </c>
      <c r="G21" s="4"/>
      <c r="H21" s="51"/>
      <c r="I21" s="3">
        <v>1</v>
      </c>
      <c r="J21" s="57"/>
      <c r="K21" s="3">
        <v>1</v>
      </c>
      <c r="L21" s="57"/>
      <c r="M21" s="3">
        <v>1</v>
      </c>
      <c r="N21" s="57"/>
      <c r="O21" s="3">
        <v>1</v>
      </c>
      <c r="P21" s="57"/>
      <c r="Q21" s="3">
        <v>1</v>
      </c>
      <c r="R21" s="57"/>
      <c r="S21" s="3">
        <v>1</v>
      </c>
      <c r="T21" s="57"/>
      <c r="U21" s="3">
        <v>1</v>
      </c>
      <c r="V21" s="57"/>
      <c r="W21" s="3">
        <v>1</v>
      </c>
      <c r="X21" s="57"/>
      <c r="Y21" s="3">
        <v>1</v>
      </c>
      <c r="Z21" s="57"/>
      <c r="AA21" s="3">
        <v>1</v>
      </c>
      <c r="AB21" s="57"/>
      <c r="AC21" s="3">
        <v>1</v>
      </c>
      <c r="AD21" s="57">
        <v>1</v>
      </c>
      <c r="AE21" s="37" t="s">
        <v>120</v>
      </c>
      <c r="AF21" s="30">
        <f t="shared" si="3"/>
        <v>11</v>
      </c>
      <c r="AG21" s="30">
        <f t="shared" si="2"/>
        <v>1</v>
      </c>
      <c r="AH21" s="32">
        <f t="shared" si="0"/>
        <v>9.0909090909090912E-2</v>
      </c>
      <c r="AI21" s="58">
        <v>1</v>
      </c>
      <c r="AJ21" s="37"/>
      <c r="AK21" s="53"/>
    </row>
    <row r="22" spans="1:37" ht="214.5" customHeight="1" x14ac:dyDescent="0.25">
      <c r="A22" s="122"/>
      <c r="B22" s="39" t="s">
        <v>122</v>
      </c>
      <c r="C22" s="37" t="s">
        <v>123</v>
      </c>
      <c r="D22" s="37" t="s">
        <v>121</v>
      </c>
      <c r="E22" s="18" t="s">
        <v>114</v>
      </c>
      <c r="F22" s="19" t="s">
        <v>124</v>
      </c>
      <c r="G22" s="69"/>
      <c r="H22" s="70"/>
      <c r="I22" s="63">
        <v>1</v>
      </c>
      <c r="J22" s="64"/>
      <c r="K22" s="63">
        <v>1</v>
      </c>
      <c r="L22" s="64"/>
      <c r="M22" s="63">
        <v>1</v>
      </c>
      <c r="N22" s="64"/>
      <c r="O22" s="63">
        <v>1</v>
      </c>
      <c r="P22" s="64"/>
      <c r="Q22" s="63">
        <v>1</v>
      </c>
      <c r="R22" s="64"/>
      <c r="S22" s="63">
        <v>1</v>
      </c>
      <c r="T22" s="64"/>
      <c r="U22" s="63">
        <v>1</v>
      </c>
      <c r="V22" s="64"/>
      <c r="W22" s="63">
        <v>1</v>
      </c>
      <c r="X22" s="64"/>
      <c r="Y22" s="63">
        <v>1</v>
      </c>
      <c r="Z22" s="64"/>
      <c r="AA22" s="63">
        <v>1</v>
      </c>
      <c r="AB22" s="64"/>
      <c r="AC22" s="63">
        <v>1</v>
      </c>
      <c r="AD22" s="65"/>
      <c r="AE22" s="37" t="s">
        <v>125</v>
      </c>
      <c r="AF22" s="30">
        <f t="shared" si="3"/>
        <v>11</v>
      </c>
      <c r="AG22" s="66">
        <f>+H22+J22+L22+N22+P22+R22+T22+V22+X22+Z22+AB22+AD22</f>
        <v>0</v>
      </c>
      <c r="AH22" s="32">
        <f t="shared" si="0"/>
        <v>0</v>
      </c>
      <c r="AI22" s="58">
        <v>1</v>
      </c>
      <c r="AJ22" s="37"/>
      <c r="AK22" s="53"/>
    </row>
    <row r="23" spans="1:37" ht="198" customHeight="1" x14ac:dyDescent="0.25">
      <c r="A23" s="122"/>
      <c r="B23" s="39" t="s">
        <v>127</v>
      </c>
      <c r="C23" s="37" t="s">
        <v>128</v>
      </c>
      <c r="D23" s="37" t="s">
        <v>126</v>
      </c>
      <c r="E23" s="18" t="s">
        <v>114</v>
      </c>
      <c r="F23" s="19" t="s">
        <v>130</v>
      </c>
      <c r="G23" s="52"/>
      <c r="H23" s="52"/>
      <c r="I23" s="3">
        <v>1</v>
      </c>
      <c r="J23" s="57"/>
      <c r="K23" s="51"/>
      <c r="L23" s="52"/>
      <c r="M23" s="3">
        <v>1</v>
      </c>
      <c r="N23" s="57"/>
      <c r="O23" s="51"/>
      <c r="P23" s="52"/>
      <c r="Q23" s="3">
        <v>1</v>
      </c>
      <c r="R23" s="57"/>
      <c r="S23" s="51"/>
      <c r="T23" s="52"/>
      <c r="U23" s="3">
        <v>1</v>
      </c>
      <c r="V23" s="57"/>
      <c r="W23" s="51"/>
      <c r="X23" s="52"/>
      <c r="Y23" s="3">
        <v>1</v>
      </c>
      <c r="Z23" s="57"/>
      <c r="AA23" s="51"/>
      <c r="AB23" s="52"/>
      <c r="AC23" s="3">
        <v>1</v>
      </c>
      <c r="AD23" s="57"/>
      <c r="AE23" s="37" t="s">
        <v>129</v>
      </c>
      <c r="AF23" s="30">
        <f t="shared" si="3"/>
        <v>6</v>
      </c>
      <c r="AG23" s="30">
        <f t="shared" si="2"/>
        <v>0</v>
      </c>
      <c r="AH23" s="32">
        <f t="shared" si="0"/>
        <v>0</v>
      </c>
      <c r="AI23" s="58">
        <v>1</v>
      </c>
      <c r="AJ23" s="27"/>
      <c r="AK23" s="53"/>
    </row>
    <row r="24" spans="1:37" ht="198" customHeight="1" x14ac:dyDescent="0.25">
      <c r="A24" s="122"/>
      <c r="B24" s="39" t="s">
        <v>230</v>
      </c>
      <c r="C24" s="37" t="s">
        <v>231</v>
      </c>
      <c r="D24" s="37" t="s">
        <v>232</v>
      </c>
      <c r="E24" s="18" t="s">
        <v>114</v>
      </c>
      <c r="F24" s="37" t="s">
        <v>131</v>
      </c>
      <c r="G24" s="9"/>
      <c r="H24" s="7"/>
      <c r="I24" s="7"/>
      <c r="J24" s="51"/>
      <c r="K24" s="3">
        <v>1</v>
      </c>
      <c r="L24" s="51"/>
      <c r="M24" s="3">
        <v>1</v>
      </c>
      <c r="N24" s="54"/>
      <c r="O24" s="3">
        <v>1</v>
      </c>
      <c r="P24" s="54"/>
      <c r="Q24" s="5"/>
      <c r="R24" s="52"/>
      <c r="S24" s="51"/>
      <c r="T24" s="54"/>
      <c r="U24" s="51"/>
      <c r="V24" s="54"/>
      <c r="W24" s="7"/>
      <c r="X24" s="54"/>
      <c r="Y24" s="7"/>
      <c r="Z24" s="54"/>
      <c r="AA24" s="7"/>
      <c r="AB24" s="7"/>
      <c r="AC24" s="5"/>
      <c r="AD24" s="8"/>
      <c r="AE24" s="37" t="s">
        <v>132</v>
      </c>
      <c r="AF24" s="30">
        <f t="shared" ref="AF24" si="4">AC24+AA24+Y24+W24+U24+S24+Q24+O24+M24+K24+I24+G24</f>
        <v>3</v>
      </c>
      <c r="AG24" s="30">
        <f t="shared" si="2"/>
        <v>0</v>
      </c>
      <c r="AH24" s="33">
        <f t="shared" ref="AH24" si="5">(AG24/AF24)*1</f>
        <v>0</v>
      </c>
      <c r="AI24" s="33">
        <v>0</v>
      </c>
      <c r="AJ24" s="27"/>
      <c r="AK24" s="56"/>
    </row>
    <row r="25" spans="1:37" ht="172.5" customHeight="1" x14ac:dyDescent="0.25">
      <c r="A25" s="122"/>
      <c r="B25" s="39" t="s">
        <v>133</v>
      </c>
      <c r="C25" s="37" t="s">
        <v>135</v>
      </c>
      <c r="D25" s="37" t="s">
        <v>134</v>
      </c>
      <c r="E25" s="18" t="s">
        <v>137</v>
      </c>
      <c r="F25" s="40" t="s">
        <v>136</v>
      </c>
      <c r="G25" s="69"/>
      <c r="H25" s="70"/>
      <c r="I25" s="3">
        <v>1</v>
      </c>
      <c r="J25" s="57"/>
      <c r="K25" s="3">
        <v>1</v>
      </c>
      <c r="L25" s="57"/>
      <c r="M25" s="3">
        <v>1</v>
      </c>
      <c r="N25" s="57"/>
      <c r="O25" s="3">
        <v>1</v>
      </c>
      <c r="P25" s="57"/>
      <c r="Q25" s="3">
        <v>1</v>
      </c>
      <c r="R25" s="57"/>
      <c r="S25" s="3">
        <v>1</v>
      </c>
      <c r="T25" s="57"/>
      <c r="U25" s="3">
        <v>1</v>
      </c>
      <c r="V25" s="57"/>
      <c r="W25" s="3">
        <v>1</v>
      </c>
      <c r="X25" s="57"/>
      <c r="Y25" s="3">
        <v>1</v>
      </c>
      <c r="Z25" s="57"/>
      <c r="AA25" s="3">
        <v>1</v>
      </c>
      <c r="AB25" s="57"/>
      <c r="AC25" s="3">
        <v>1</v>
      </c>
      <c r="AD25" s="57"/>
      <c r="AE25" s="37" t="s">
        <v>138</v>
      </c>
      <c r="AF25" s="30">
        <f t="shared" si="3"/>
        <v>11</v>
      </c>
      <c r="AG25" s="30">
        <f t="shared" si="2"/>
        <v>0</v>
      </c>
      <c r="AH25" s="32">
        <f t="shared" si="0"/>
        <v>0</v>
      </c>
      <c r="AI25" s="58">
        <v>1</v>
      </c>
      <c r="AJ25" s="37"/>
      <c r="AK25" s="37"/>
    </row>
    <row r="26" spans="1:37" ht="356.25" customHeight="1" x14ac:dyDescent="0.25">
      <c r="A26" s="122"/>
      <c r="B26" s="39" t="s">
        <v>139</v>
      </c>
      <c r="C26" s="37" t="s">
        <v>236</v>
      </c>
      <c r="D26" s="37" t="s">
        <v>140</v>
      </c>
      <c r="E26" s="18" t="s">
        <v>137</v>
      </c>
      <c r="F26" s="37" t="s">
        <v>141</v>
      </c>
      <c r="G26" s="69"/>
      <c r="H26" s="70"/>
      <c r="I26" s="3">
        <v>1</v>
      </c>
      <c r="J26" s="57"/>
      <c r="K26" s="3">
        <v>1</v>
      </c>
      <c r="L26" s="57"/>
      <c r="M26" s="3">
        <v>1</v>
      </c>
      <c r="N26" s="57"/>
      <c r="O26" s="3">
        <v>1</v>
      </c>
      <c r="P26" s="57"/>
      <c r="Q26" s="3">
        <v>1</v>
      </c>
      <c r="R26" s="57"/>
      <c r="S26" s="3">
        <v>1</v>
      </c>
      <c r="T26" s="57"/>
      <c r="U26" s="3">
        <v>1</v>
      </c>
      <c r="V26" s="57"/>
      <c r="W26" s="3">
        <v>1</v>
      </c>
      <c r="X26" s="57"/>
      <c r="Y26" s="3">
        <v>1</v>
      </c>
      <c r="Z26" s="57"/>
      <c r="AA26" s="3">
        <v>1</v>
      </c>
      <c r="AB26" s="57"/>
      <c r="AC26" s="3">
        <v>1</v>
      </c>
      <c r="AD26" s="57"/>
      <c r="AE26" s="37" t="s">
        <v>142</v>
      </c>
      <c r="AF26" s="30">
        <f t="shared" si="3"/>
        <v>11</v>
      </c>
      <c r="AG26" s="30">
        <f t="shared" si="2"/>
        <v>0</v>
      </c>
      <c r="AH26" s="32">
        <f t="shared" si="0"/>
        <v>0</v>
      </c>
      <c r="AI26" s="58">
        <v>1</v>
      </c>
      <c r="AJ26" s="37"/>
      <c r="AK26" s="53"/>
    </row>
    <row r="27" spans="1:37" ht="155.25" customHeight="1" x14ac:dyDescent="0.25">
      <c r="A27" s="122"/>
      <c r="B27" s="39" t="s">
        <v>143</v>
      </c>
      <c r="C27" s="37" t="s">
        <v>145</v>
      </c>
      <c r="D27" s="37" t="s">
        <v>144</v>
      </c>
      <c r="E27" s="37" t="s">
        <v>146</v>
      </c>
      <c r="F27" s="37" t="s">
        <v>147</v>
      </c>
      <c r="G27" s="4"/>
      <c r="H27" s="5"/>
      <c r="I27" s="5"/>
      <c r="J27" s="52"/>
      <c r="K27" s="3">
        <v>1</v>
      </c>
      <c r="L27" s="57">
        <v>1</v>
      </c>
      <c r="M27" s="5"/>
      <c r="N27" s="52"/>
      <c r="O27" s="5"/>
      <c r="P27" s="52"/>
      <c r="Q27" s="3">
        <v>1</v>
      </c>
      <c r="R27" s="57">
        <v>1</v>
      </c>
      <c r="S27" s="5"/>
      <c r="T27" s="52"/>
      <c r="U27" s="5"/>
      <c r="V27" s="52"/>
      <c r="W27" s="3">
        <v>1</v>
      </c>
      <c r="X27" s="57">
        <v>1</v>
      </c>
      <c r="Y27" s="5"/>
      <c r="Z27" s="52"/>
      <c r="AA27" s="5"/>
      <c r="AB27" s="5"/>
      <c r="AC27" s="3">
        <v>1</v>
      </c>
      <c r="AD27" s="6">
        <v>1</v>
      </c>
      <c r="AE27" s="37" t="s">
        <v>148</v>
      </c>
      <c r="AF27" s="30">
        <f t="shared" si="3"/>
        <v>4</v>
      </c>
      <c r="AG27" s="30">
        <f t="shared" si="2"/>
        <v>4</v>
      </c>
      <c r="AH27" s="32">
        <f t="shared" si="0"/>
        <v>1</v>
      </c>
      <c r="AI27" s="58">
        <v>1</v>
      </c>
      <c r="AJ27" s="34"/>
      <c r="AK27" s="43"/>
    </row>
    <row r="28" spans="1:37" ht="174.75" customHeight="1" x14ac:dyDescent="0.25">
      <c r="A28" s="122"/>
      <c r="B28" s="39" t="s">
        <v>149</v>
      </c>
      <c r="C28" s="37" t="s">
        <v>253</v>
      </c>
      <c r="D28" s="37" t="s">
        <v>150</v>
      </c>
      <c r="E28" s="37" t="s">
        <v>146</v>
      </c>
      <c r="F28" s="37" t="s">
        <v>147</v>
      </c>
      <c r="G28" s="4"/>
      <c r="H28" s="5"/>
      <c r="I28" s="5"/>
      <c r="J28" s="52"/>
      <c r="K28" s="5"/>
      <c r="L28" s="52"/>
      <c r="M28" s="5"/>
      <c r="N28" s="52"/>
      <c r="O28" s="5"/>
      <c r="P28" s="52"/>
      <c r="Q28" s="3">
        <v>1</v>
      </c>
      <c r="R28" s="57"/>
      <c r="S28" s="5"/>
      <c r="T28" s="52"/>
      <c r="U28" s="5"/>
      <c r="V28" s="52"/>
      <c r="W28" s="5"/>
      <c r="X28" s="52"/>
      <c r="Y28" s="5"/>
      <c r="Z28" s="52"/>
      <c r="AA28" s="5"/>
      <c r="AB28" s="5"/>
      <c r="AC28" s="3">
        <v>1</v>
      </c>
      <c r="AD28" s="57"/>
      <c r="AE28" s="37" t="s">
        <v>151</v>
      </c>
      <c r="AF28" s="30">
        <f t="shared" si="3"/>
        <v>2</v>
      </c>
      <c r="AG28" s="30">
        <f t="shared" si="2"/>
        <v>0</v>
      </c>
      <c r="AH28" s="32">
        <f t="shared" si="0"/>
        <v>0</v>
      </c>
      <c r="AI28" s="58">
        <v>1</v>
      </c>
      <c r="AJ28" s="37"/>
      <c r="AK28" s="43"/>
    </row>
    <row r="29" spans="1:37" ht="147.75" customHeight="1" x14ac:dyDescent="0.25">
      <c r="A29" s="122"/>
      <c r="B29" s="39" t="s">
        <v>152</v>
      </c>
      <c r="C29" s="37" t="s">
        <v>154</v>
      </c>
      <c r="D29" s="37" t="s">
        <v>153</v>
      </c>
      <c r="E29" s="37" t="s">
        <v>146</v>
      </c>
      <c r="F29" s="37" t="s">
        <v>147</v>
      </c>
      <c r="G29" s="4"/>
      <c r="H29" s="5"/>
      <c r="I29" s="5"/>
      <c r="J29" s="52"/>
      <c r="K29" s="3">
        <v>1</v>
      </c>
      <c r="L29" s="57"/>
      <c r="M29" s="3">
        <v>1</v>
      </c>
      <c r="N29" s="57"/>
      <c r="O29" s="3">
        <v>1</v>
      </c>
      <c r="P29" s="57"/>
      <c r="Q29" s="3">
        <v>1</v>
      </c>
      <c r="R29" s="57"/>
      <c r="S29" s="3">
        <v>1</v>
      </c>
      <c r="T29" s="57"/>
      <c r="U29" s="3">
        <v>1</v>
      </c>
      <c r="V29" s="57"/>
      <c r="W29" s="3">
        <v>1</v>
      </c>
      <c r="X29" s="57"/>
      <c r="Y29" s="3">
        <v>1</v>
      </c>
      <c r="Z29" s="57"/>
      <c r="AA29" s="3">
        <v>1</v>
      </c>
      <c r="AB29" s="57"/>
      <c r="AC29" s="3"/>
      <c r="AD29" s="8">
        <v>1</v>
      </c>
      <c r="AE29" s="37" t="s">
        <v>155</v>
      </c>
      <c r="AF29" s="30">
        <f t="shared" si="3"/>
        <v>9</v>
      </c>
      <c r="AG29" s="30">
        <f t="shared" si="2"/>
        <v>1</v>
      </c>
      <c r="AH29" s="32">
        <f t="shared" si="0"/>
        <v>0.1111111111111111</v>
      </c>
      <c r="AI29" s="58">
        <v>1</v>
      </c>
      <c r="AJ29" s="37"/>
      <c r="AK29" s="43"/>
    </row>
    <row r="30" spans="1:37" ht="138" customHeight="1" x14ac:dyDescent="0.25">
      <c r="A30" s="122"/>
      <c r="B30" s="39" t="s">
        <v>156</v>
      </c>
      <c r="C30" s="37" t="s">
        <v>158</v>
      </c>
      <c r="D30" s="37" t="s">
        <v>157</v>
      </c>
      <c r="E30" s="37" t="s">
        <v>159</v>
      </c>
      <c r="F30" s="37" t="s">
        <v>160</v>
      </c>
      <c r="G30" s="69"/>
      <c r="H30" s="70"/>
      <c r="I30" s="3">
        <v>1</v>
      </c>
      <c r="J30" s="57"/>
      <c r="K30" s="3">
        <v>1</v>
      </c>
      <c r="L30" s="57"/>
      <c r="M30" s="3">
        <v>1</v>
      </c>
      <c r="N30" s="57"/>
      <c r="O30" s="3">
        <v>1</v>
      </c>
      <c r="P30" s="57"/>
      <c r="Q30" s="3">
        <v>1</v>
      </c>
      <c r="R30" s="57"/>
      <c r="S30" s="3">
        <v>1</v>
      </c>
      <c r="T30" s="57"/>
      <c r="U30" s="3">
        <v>1</v>
      </c>
      <c r="V30" s="57"/>
      <c r="W30" s="3">
        <v>1</v>
      </c>
      <c r="X30" s="57"/>
      <c r="Y30" s="3">
        <v>1</v>
      </c>
      <c r="Z30" s="57"/>
      <c r="AA30" s="3">
        <v>1</v>
      </c>
      <c r="AB30" s="57"/>
      <c r="AC30" s="3"/>
      <c r="AD30" s="6"/>
      <c r="AE30" s="37" t="s">
        <v>161</v>
      </c>
      <c r="AF30" s="30">
        <f t="shared" si="3"/>
        <v>10</v>
      </c>
      <c r="AG30" s="30">
        <f t="shared" si="2"/>
        <v>0</v>
      </c>
      <c r="AH30" s="32">
        <f t="shared" si="0"/>
        <v>0</v>
      </c>
      <c r="AI30" s="58">
        <v>1</v>
      </c>
      <c r="AJ30" s="37"/>
      <c r="AK30" s="26"/>
    </row>
    <row r="31" spans="1:37" ht="275.25" customHeight="1" x14ac:dyDescent="0.25">
      <c r="A31" s="122"/>
      <c r="B31" s="39" t="s">
        <v>162</v>
      </c>
      <c r="C31" s="37" t="s">
        <v>164</v>
      </c>
      <c r="D31" s="37" t="s">
        <v>163</v>
      </c>
      <c r="E31" s="37" t="s">
        <v>159</v>
      </c>
      <c r="F31" s="37" t="s">
        <v>165</v>
      </c>
      <c r="G31" s="51"/>
      <c r="H31" s="52"/>
      <c r="I31" s="3">
        <v>1</v>
      </c>
      <c r="J31" s="57"/>
      <c r="K31" s="3">
        <v>1</v>
      </c>
      <c r="L31" s="57"/>
      <c r="M31" s="3">
        <v>1</v>
      </c>
      <c r="N31" s="57"/>
      <c r="O31" s="3">
        <v>1</v>
      </c>
      <c r="P31" s="57"/>
      <c r="Q31" s="3">
        <v>1</v>
      </c>
      <c r="R31" s="57"/>
      <c r="S31" s="3">
        <v>1</v>
      </c>
      <c r="T31" s="57"/>
      <c r="U31" s="3">
        <v>1</v>
      </c>
      <c r="V31" s="57"/>
      <c r="W31" s="3">
        <v>1</v>
      </c>
      <c r="X31" s="57"/>
      <c r="Y31" s="3">
        <v>1</v>
      </c>
      <c r="Z31" s="57"/>
      <c r="AA31" s="3">
        <v>1</v>
      </c>
      <c r="AB31" s="57"/>
      <c r="AC31" s="3"/>
      <c r="AD31" s="8"/>
      <c r="AE31" s="37" t="s">
        <v>166</v>
      </c>
      <c r="AF31" s="30">
        <f t="shared" si="3"/>
        <v>10</v>
      </c>
      <c r="AG31" s="30">
        <f t="shared" si="2"/>
        <v>0</v>
      </c>
      <c r="AH31" s="32">
        <f t="shared" si="0"/>
        <v>0</v>
      </c>
      <c r="AI31" s="58">
        <v>1</v>
      </c>
      <c r="AJ31" s="37"/>
      <c r="AK31" s="43"/>
    </row>
    <row r="32" spans="1:37" ht="179.25" customHeight="1" x14ac:dyDescent="0.25">
      <c r="A32" s="122"/>
      <c r="B32" s="39" t="s">
        <v>167</v>
      </c>
      <c r="C32" s="37" t="s">
        <v>169</v>
      </c>
      <c r="D32" s="37" t="s">
        <v>168</v>
      </c>
      <c r="E32" s="37" t="s">
        <v>159</v>
      </c>
      <c r="F32" s="37" t="s">
        <v>170</v>
      </c>
      <c r="G32" s="9"/>
      <c r="H32" s="7"/>
      <c r="I32" s="51"/>
      <c r="J32" s="52"/>
      <c r="K32" s="51"/>
      <c r="L32" s="52"/>
      <c r="M32" s="54"/>
      <c r="N32" s="54"/>
      <c r="O32" s="7"/>
      <c r="P32" s="54"/>
      <c r="Q32" s="54"/>
      <c r="R32" s="54"/>
      <c r="S32" s="3">
        <v>1</v>
      </c>
      <c r="T32" s="57"/>
      <c r="U32" s="54"/>
      <c r="V32" s="54"/>
      <c r="W32" s="3">
        <v>1</v>
      </c>
      <c r="X32" s="57"/>
      <c r="Y32" s="54"/>
      <c r="Z32" s="54"/>
      <c r="AA32" s="3">
        <v>1</v>
      </c>
      <c r="AB32" s="57"/>
      <c r="AC32" s="7"/>
      <c r="AD32" s="8"/>
      <c r="AE32" s="37" t="s">
        <v>171</v>
      </c>
      <c r="AF32" s="30">
        <f t="shared" si="3"/>
        <v>3</v>
      </c>
      <c r="AG32" s="30">
        <f t="shared" si="2"/>
        <v>0</v>
      </c>
      <c r="AH32" s="32">
        <f t="shared" si="0"/>
        <v>0</v>
      </c>
      <c r="AI32" s="58">
        <v>1</v>
      </c>
      <c r="AJ32" s="28"/>
      <c r="AK32" s="43"/>
    </row>
    <row r="33" spans="1:37" ht="157.5" customHeight="1" x14ac:dyDescent="0.25">
      <c r="A33" s="122"/>
      <c r="B33" s="39" t="s">
        <v>172</v>
      </c>
      <c r="C33" s="37" t="s">
        <v>174</v>
      </c>
      <c r="D33" s="37" t="s">
        <v>173</v>
      </c>
      <c r="E33" s="37" t="s">
        <v>159</v>
      </c>
      <c r="F33" s="37" t="s">
        <v>175</v>
      </c>
      <c r="G33" s="4"/>
      <c r="H33" s="5"/>
      <c r="I33" s="5"/>
      <c r="J33" s="52"/>
      <c r="K33" s="5"/>
      <c r="L33" s="52"/>
      <c r="M33" s="52"/>
      <c r="N33" s="52"/>
      <c r="O33" s="5"/>
      <c r="P33" s="52"/>
      <c r="Q33" s="5"/>
      <c r="R33" s="52"/>
      <c r="S33" s="5"/>
      <c r="T33" s="52"/>
      <c r="U33" s="5"/>
      <c r="V33" s="52"/>
      <c r="W33" s="5"/>
      <c r="X33" s="52"/>
      <c r="Y33" s="5"/>
      <c r="Z33" s="52"/>
      <c r="AA33" s="3">
        <v>1</v>
      </c>
      <c r="AB33" s="57"/>
      <c r="AC33" s="5"/>
      <c r="AD33" s="6"/>
      <c r="AE33" s="37" t="s">
        <v>176</v>
      </c>
      <c r="AF33" s="30">
        <f t="shared" si="3"/>
        <v>1</v>
      </c>
      <c r="AG33" s="30">
        <f t="shared" si="2"/>
        <v>0</v>
      </c>
      <c r="AH33" s="33">
        <f t="shared" si="0"/>
        <v>0</v>
      </c>
      <c r="AI33" s="58">
        <v>1</v>
      </c>
      <c r="AJ33" s="28"/>
      <c r="AK33" s="26"/>
    </row>
    <row r="34" spans="1:37" ht="151.5" customHeight="1" x14ac:dyDescent="0.25">
      <c r="A34" s="122"/>
      <c r="B34" s="39" t="s">
        <v>177</v>
      </c>
      <c r="C34" s="37" t="s">
        <v>179</v>
      </c>
      <c r="D34" s="37" t="s">
        <v>178</v>
      </c>
      <c r="E34" s="37" t="s">
        <v>180</v>
      </c>
      <c r="F34" s="37" t="s">
        <v>181</v>
      </c>
      <c r="G34" s="4"/>
      <c r="H34" s="5"/>
      <c r="I34" s="5"/>
      <c r="J34" s="52"/>
      <c r="K34" s="5"/>
      <c r="L34" s="52"/>
      <c r="M34" s="5"/>
      <c r="N34" s="52"/>
      <c r="O34" s="5"/>
      <c r="P34" s="52"/>
      <c r="Q34" s="5"/>
      <c r="R34" s="52"/>
      <c r="S34" s="5"/>
      <c r="T34" s="52"/>
      <c r="U34" s="5"/>
      <c r="V34" s="52"/>
      <c r="W34" s="5"/>
      <c r="X34" s="52"/>
      <c r="Y34" s="5"/>
      <c r="Z34" s="52"/>
      <c r="AA34" s="5"/>
      <c r="AB34" s="5"/>
      <c r="AC34" s="3">
        <v>1</v>
      </c>
      <c r="AD34" s="57"/>
      <c r="AE34" s="27" t="s">
        <v>182</v>
      </c>
      <c r="AF34" s="30">
        <f t="shared" si="3"/>
        <v>1</v>
      </c>
      <c r="AG34" s="30">
        <f t="shared" si="2"/>
        <v>0</v>
      </c>
      <c r="AH34" s="33">
        <f t="shared" si="0"/>
        <v>0</v>
      </c>
      <c r="AI34" s="58">
        <v>1</v>
      </c>
      <c r="AJ34" s="34"/>
      <c r="AK34" s="43"/>
    </row>
    <row r="35" spans="1:37" ht="219" customHeight="1" x14ac:dyDescent="0.25">
      <c r="A35" s="122"/>
      <c r="B35" s="39" t="s">
        <v>183</v>
      </c>
      <c r="C35" s="37" t="s">
        <v>185</v>
      </c>
      <c r="D35" s="37" t="s">
        <v>184</v>
      </c>
      <c r="E35" s="37" t="s">
        <v>180</v>
      </c>
      <c r="F35" s="37" t="s">
        <v>186</v>
      </c>
      <c r="G35" s="4"/>
      <c r="H35" s="52"/>
      <c r="I35" s="3">
        <v>1</v>
      </c>
      <c r="J35" s="57"/>
      <c r="K35" s="5"/>
      <c r="L35" s="52"/>
      <c r="M35" s="52"/>
      <c r="N35" s="52"/>
      <c r="O35" s="52"/>
      <c r="P35" s="52"/>
      <c r="Q35" s="3">
        <v>1</v>
      </c>
      <c r="R35" s="57"/>
      <c r="S35" s="52"/>
      <c r="T35" s="52"/>
      <c r="U35" s="52"/>
      <c r="V35" s="52"/>
      <c r="W35" s="52"/>
      <c r="X35" s="52"/>
      <c r="Y35" s="52"/>
      <c r="Z35" s="52"/>
      <c r="AA35" s="52"/>
      <c r="AB35" s="52"/>
      <c r="AC35" s="3">
        <v>1</v>
      </c>
      <c r="AD35" s="57"/>
      <c r="AE35" s="37" t="s">
        <v>187</v>
      </c>
      <c r="AF35" s="30">
        <f t="shared" si="3"/>
        <v>3</v>
      </c>
      <c r="AG35" s="30">
        <f t="shared" si="2"/>
        <v>0</v>
      </c>
      <c r="AH35" s="32">
        <f t="shared" si="0"/>
        <v>0</v>
      </c>
      <c r="AI35" s="58">
        <v>1</v>
      </c>
      <c r="AJ35" s="34"/>
      <c r="AK35" s="26"/>
    </row>
    <row r="36" spans="1:37" ht="146.25" customHeight="1" x14ac:dyDescent="0.25">
      <c r="A36" s="122"/>
      <c r="B36" s="39" t="s">
        <v>189</v>
      </c>
      <c r="C36" s="37" t="s">
        <v>191</v>
      </c>
      <c r="D36" s="37" t="s">
        <v>190</v>
      </c>
      <c r="E36" s="37" t="s">
        <v>188</v>
      </c>
      <c r="F36" s="37" t="s">
        <v>192</v>
      </c>
      <c r="G36" s="9"/>
      <c r="H36" s="7"/>
      <c r="I36" s="3">
        <v>1</v>
      </c>
      <c r="J36" s="57"/>
      <c r="K36" s="3">
        <v>1</v>
      </c>
      <c r="L36" s="57"/>
      <c r="M36" s="3">
        <v>1</v>
      </c>
      <c r="N36" s="57"/>
      <c r="O36" s="3">
        <v>1</v>
      </c>
      <c r="P36" s="57"/>
      <c r="Q36" s="3">
        <v>1</v>
      </c>
      <c r="R36" s="57"/>
      <c r="S36" s="3">
        <v>1</v>
      </c>
      <c r="T36" s="57"/>
      <c r="U36" s="3">
        <v>1</v>
      </c>
      <c r="V36" s="57"/>
      <c r="W36" s="3">
        <v>1</v>
      </c>
      <c r="X36" s="57"/>
      <c r="Y36" s="3">
        <v>1</v>
      </c>
      <c r="Z36" s="57"/>
      <c r="AA36" s="3">
        <v>1</v>
      </c>
      <c r="AB36" s="57"/>
      <c r="AC36" s="3">
        <v>1</v>
      </c>
      <c r="AD36" s="57"/>
      <c r="AE36" s="37" t="s">
        <v>193</v>
      </c>
      <c r="AF36" s="30">
        <f t="shared" si="3"/>
        <v>11</v>
      </c>
      <c r="AG36" s="30">
        <f t="shared" si="2"/>
        <v>0</v>
      </c>
      <c r="AH36" s="32">
        <f t="shared" si="0"/>
        <v>0</v>
      </c>
      <c r="AI36" s="58">
        <v>1</v>
      </c>
      <c r="AJ36" s="27"/>
      <c r="AK36" s="43"/>
    </row>
    <row r="37" spans="1:37" ht="131.25" customHeight="1" x14ac:dyDescent="0.25">
      <c r="A37" s="122"/>
      <c r="B37" s="21" t="s">
        <v>39</v>
      </c>
      <c r="C37" s="18" t="s">
        <v>40</v>
      </c>
      <c r="D37" s="18" t="s">
        <v>41</v>
      </c>
      <c r="E37" s="37" t="s">
        <v>194</v>
      </c>
      <c r="F37" s="37" t="s">
        <v>147</v>
      </c>
      <c r="G37" s="9"/>
      <c r="H37" s="7"/>
      <c r="I37" s="3">
        <v>1</v>
      </c>
      <c r="J37" s="57"/>
      <c r="K37" s="3">
        <v>1</v>
      </c>
      <c r="L37" s="57"/>
      <c r="M37" s="3">
        <v>1</v>
      </c>
      <c r="N37" s="57"/>
      <c r="O37" s="3">
        <v>1</v>
      </c>
      <c r="P37" s="57"/>
      <c r="Q37" s="3">
        <v>1</v>
      </c>
      <c r="R37" s="57"/>
      <c r="S37" s="3">
        <v>1</v>
      </c>
      <c r="T37" s="57"/>
      <c r="U37" s="3">
        <v>1</v>
      </c>
      <c r="V37" s="57"/>
      <c r="W37" s="3">
        <v>1</v>
      </c>
      <c r="X37" s="57"/>
      <c r="Y37" s="3">
        <v>1</v>
      </c>
      <c r="Z37" s="57"/>
      <c r="AA37" s="3">
        <v>1</v>
      </c>
      <c r="AB37" s="57"/>
      <c r="AC37" s="3">
        <v>1</v>
      </c>
      <c r="AD37" s="57"/>
      <c r="AE37" s="27" t="s">
        <v>254</v>
      </c>
      <c r="AF37" s="30">
        <f t="shared" si="3"/>
        <v>11</v>
      </c>
      <c r="AG37" s="30">
        <f t="shared" si="2"/>
        <v>0</v>
      </c>
      <c r="AH37" s="32">
        <f t="shared" si="0"/>
        <v>0</v>
      </c>
      <c r="AI37" s="58">
        <v>1</v>
      </c>
      <c r="AJ37" s="27"/>
      <c r="AK37" s="26"/>
    </row>
    <row r="38" spans="1:37" ht="153" customHeight="1" x14ac:dyDescent="0.25">
      <c r="A38" s="122"/>
      <c r="B38" s="21" t="s">
        <v>78</v>
      </c>
      <c r="C38" s="18" t="s">
        <v>42</v>
      </c>
      <c r="D38" s="18" t="s">
        <v>41</v>
      </c>
      <c r="E38" s="37" t="s">
        <v>194</v>
      </c>
      <c r="F38" s="37" t="s">
        <v>147</v>
      </c>
      <c r="G38" s="69"/>
      <c r="H38" s="70"/>
      <c r="I38" s="3">
        <v>1</v>
      </c>
      <c r="J38" s="57"/>
      <c r="K38" s="3">
        <v>1</v>
      </c>
      <c r="L38" s="57"/>
      <c r="M38" s="3">
        <v>1</v>
      </c>
      <c r="N38" s="57"/>
      <c r="O38" s="3">
        <v>1</v>
      </c>
      <c r="P38" s="57"/>
      <c r="Q38" s="3">
        <v>1</v>
      </c>
      <c r="R38" s="57"/>
      <c r="S38" s="3">
        <v>1</v>
      </c>
      <c r="T38" s="57"/>
      <c r="U38" s="3">
        <v>1</v>
      </c>
      <c r="V38" s="57"/>
      <c r="W38" s="3">
        <v>1</v>
      </c>
      <c r="X38" s="57"/>
      <c r="Y38" s="3">
        <v>1</v>
      </c>
      <c r="Z38" s="57"/>
      <c r="AA38" s="3">
        <v>1</v>
      </c>
      <c r="AB38" s="57"/>
      <c r="AC38" s="3">
        <v>1</v>
      </c>
      <c r="AD38" s="57"/>
      <c r="AE38" s="27" t="s">
        <v>229</v>
      </c>
      <c r="AF38" s="30">
        <f t="shared" si="3"/>
        <v>11</v>
      </c>
      <c r="AG38" s="30">
        <f t="shared" si="2"/>
        <v>0</v>
      </c>
      <c r="AH38" s="32">
        <f t="shared" si="0"/>
        <v>0</v>
      </c>
      <c r="AI38" s="58">
        <v>1</v>
      </c>
      <c r="AJ38" s="27"/>
      <c r="AK38" s="26"/>
    </row>
    <row r="39" spans="1:37" ht="137.25" customHeight="1" x14ac:dyDescent="0.25">
      <c r="A39" s="122"/>
      <c r="B39" s="21" t="s">
        <v>195</v>
      </c>
      <c r="C39" s="18" t="s">
        <v>43</v>
      </c>
      <c r="D39" s="18" t="s">
        <v>41</v>
      </c>
      <c r="E39" s="37" t="s">
        <v>194</v>
      </c>
      <c r="F39" s="37" t="s">
        <v>147</v>
      </c>
      <c r="G39" s="69"/>
      <c r="H39" s="70"/>
      <c r="I39" s="70"/>
      <c r="J39" s="70"/>
      <c r="K39" s="70"/>
      <c r="L39" s="70"/>
      <c r="M39" s="70"/>
      <c r="N39" s="70"/>
      <c r="O39" s="70"/>
      <c r="P39" s="70"/>
      <c r="Q39" s="70"/>
      <c r="R39" s="70"/>
      <c r="S39" s="70"/>
      <c r="T39" s="70"/>
      <c r="U39" s="70"/>
      <c r="V39" s="70"/>
      <c r="W39" s="70"/>
      <c r="X39" s="70"/>
      <c r="Y39" s="70"/>
      <c r="Z39" s="70"/>
      <c r="AA39" s="70"/>
      <c r="AB39" s="70"/>
      <c r="AC39" s="3">
        <v>1</v>
      </c>
      <c r="AD39" s="57"/>
      <c r="AE39" s="27" t="s">
        <v>79</v>
      </c>
      <c r="AF39" s="30">
        <f t="shared" si="3"/>
        <v>1</v>
      </c>
      <c r="AG39" s="30">
        <f t="shared" si="2"/>
        <v>0</v>
      </c>
      <c r="AH39" s="32">
        <f t="shared" si="0"/>
        <v>0</v>
      </c>
      <c r="AI39" s="58">
        <v>1</v>
      </c>
      <c r="AJ39" s="27"/>
      <c r="AK39" s="26"/>
    </row>
    <row r="40" spans="1:37" ht="187.5" customHeight="1" x14ac:dyDescent="0.25">
      <c r="A40" s="122"/>
      <c r="B40" s="21" t="s">
        <v>44</v>
      </c>
      <c r="C40" s="18" t="s">
        <v>45</v>
      </c>
      <c r="D40" s="18" t="s">
        <v>41</v>
      </c>
      <c r="E40" s="37" t="s">
        <v>194</v>
      </c>
      <c r="F40" s="37" t="s">
        <v>147</v>
      </c>
      <c r="G40" s="69"/>
      <c r="H40" s="70"/>
      <c r="I40" s="70"/>
      <c r="J40" s="70"/>
      <c r="K40" s="70"/>
      <c r="L40" s="70"/>
      <c r="M40" s="70"/>
      <c r="N40" s="70"/>
      <c r="O40" s="70"/>
      <c r="P40" s="70"/>
      <c r="Q40" s="70"/>
      <c r="R40" s="70"/>
      <c r="S40" s="70"/>
      <c r="T40" s="70"/>
      <c r="U40" s="70"/>
      <c r="V40" s="70"/>
      <c r="W40" s="70"/>
      <c r="X40" s="70"/>
      <c r="Y40" s="70"/>
      <c r="Z40" s="70"/>
      <c r="AA40" s="70"/>
      <c r="AB40" s="70"/>
      <c r="AC40" s="3">
        <v>1</v>
      </c>
      <c r="AD40" s="57"/>
      <c r="AE40" s="27" t="s">
        <v>79</v>
      </c>
      <c r="AF40" s="30">
        <f t="shared" si="3"/>
        <v>1</v>
      </c>
      <c r="AG40" s="30">
        <f t="shared" si="2"/>
        <v>0</v>
      </c>
      <c r="AH40" s="32">
        <f t="shared" si="0"/>
        <v>0</v>
      </c>
      <c r="AI40" s="58">
        <v>1</v>
      </c>
      <c r="AJ40" s="27"/>
      <c r="AK40" s="26"/>
    </row>
    <row r="41" spans="1:37" ht="177.75" customHeight="1" x14ac:dyDescent="0.25">
      <c r="A41" s="122"/>
      <c r="B41" s="21" t="s">
        <v>46</v>
      </c>
      <c r="C41" s="18" t="s">
        <v>47</v>
      </c>
      <c r="D41" s="18" t="s">
        <v>41</v>
      </c>
      <c r="E41" s="37" t="s">
        <v>194</v>
      </c>
      <c r="F41" s="37" t="s">
        <v>147</v>
      </c>
      <c r="G41" s="69"/>
      <c r="H41" s="70"/>
      <c r="I41" s="69"/>
      <c r="J41" s="70"/>
      <c r="K41" s="69"/>
      <c r="L41" s="70"/>
      <c r="M41" s="69"/>
      <c r="N41" s="70"/>
      <c r="O41" s="69"/>
      <c r="P41" s="70"/>
      <c r="Q41" s="69"/>
      <c r="R41" s="70"/>
      <c r="S41" s="69"/>
      <c r="T41" s="70"/>
      <c r="U41" s="69"/>
      <c r="V41" s="70"/>
      <c r="W41" s="69"/>
      <c r="X41" s="70"/>
      <c r="Y41" s="69"/>
      <c r="Z41" s="70"/>
      <c r="AA41" s="69"/>
      <c r="AB41" s="70"/>
      <c r="AC41" s="3">
        <v>1</v>
      </c>
      <c r="AD41" s="57"/>
      <c r="AE41" s="27" t="s">
        <v>79</v>
      </c>
      <c r="AF41" s="30">
        <f t="shared" si="3"/>
        <v>1</v>
      </c>
      <c r="AG41" s="30">
        <f t="shared" si="2"/>
        <v>0</v>
      </c>
      <c r="AH41" s="32">
        <f t="shared" si="0"/>
        <v>0</v>
      </c>
      <c r="AI41" s="58">
        <v>1</v>
      </c>
      <c r="AJ41" s="27"/>
      <c r="AK41" s="26"/>
    </row>
    <row r="42" spans="1:37" ht="177.75" customHeight="1" x14ac:dyDescent="0.25">
      <c r="A42" s="122"/>
      <c r="B42" s="21" t="s">
        <v>225</v>
      </c>
      <c r="C42" s="18" t="s">
        <v>48</v>
      </c>
      <c r="D42" s="18" t="s">
        <v>41</v>
      </c>
      <c r="E42" s="37" t="s">
        <v>194</v>
      </c>
      <c r="F42" s="37" t="s">
        <v>147</v>
      </c>
      <c r="G42" s="69"/>
      <c r="H42" s="70"/>
      <c r="I42" s="3">
        <v>1</v>
      </c>
      <c r="J42" s="57"/>
      <c r="K42" s="3">
        <v>1</v>
      </c>
      <c r="L42" s="57"/>
      <c r="M42" s="3">
        <v>1</v>
      </c>
      <c r="N42" s="57"/>
      <c r="O42" s="3">
        <v>1</v>
      </c>
      <c r="P42" s="57"/>
      <c r="Q42" s="3">
        <v>1</v>
      </c>
      <c r="R42" s="57"/>
      <c r="S42" s="3">
        <v>1</v>
      </c>
      <c r="T42" s="57"/>
      <c r="U42" s="3">
        <v>1</v>
      </c>
      <c r="V42" s="57"/>
      <c r="W42" s="3">
        <v>1</v>
      </c>
      <c r="X42" s="57"/>
      <c r="Y42" s="3">
        <v>1</v>
      </c>
      <c r="Z42" s="57"/>
      <c r="AA42" s="3">
        <v>1</v>
      </c>
      <c r="AB42" s="57"/>
      <c r="AC42" s="3">
        <v>1</v>
      </c>
      <c r="AD42" s="57"/>
      <c r="AE42" s="27" t="s">
        <v>229</v>
      </c>
      <c r="AF42" s="30">
        <f t="shared" si="3"/>
        <v>11</v>
      </c>
      <c r="AG42" s="30">
        <f t="shared" si="2"/>
        <v>0</v>
      </c>
      <c r="AH42" s="32">
        <f t="shared" si="0"/>
        <v>0</v>
      </c>
      <c r="AI42" s="58">
        <v>1</v>
      </c>
      <c r="AJ42" s="27"/>
      <c r="AK42" s="26"/>
    </row>
    <row r="43" spans="1:37" ht="208.5" customHeight="1" x14ac:dyDescent="0.25">
      <c r="A43" s="122"/>
      <c r="B43" s="61" t="s">
        <v>196</v>
      </c>
      <c r="C43" s="62" t="s">
        <v>198</v>
      </c>
      <c r="D43" s="37" t="s">
        <v>197</v>
      </c>
      <c r="E43" s="37" t="s">
        <v>201</v>
      </c>
      <c r="F43" s="37" t="s">
        <v>199</v>
      </c>
      <c r="G43" s="9"/>
      <c r="H43" s="7"/>
      <c r="I43" s="7"/>
      <c r="J43" s="52"/>
      <c r="K43" s="3">
        <v>1</v>
      </c>
      <c r="L43" s="57">
        <v>1</v>
      </c>
      <c r="M43" s="51"/>
      <c r="N43" s="51"/>
      <c r="O43" s="3">
        <v>1</v>
      </c>
      <c r="P43" s="57">
        <v>1</v>
      </c>
      <c r="Q43" s="51"/>
      <c r="R43" s="51"/>
      <c r="S43" s="3">
        <v>1</v>
      </c>
      <c r="T43" s="57">
        <v>1</v>
      </c>
      <c r="U43" s="51"/>
      <c r="V43" s="51"/>
      <c r="W43" s="51"/>
      <c r="X43" s="52"/>
      <c r="Y43" s="52"/>
      <c r="Z43" s="52"/>
      <c r="AA43" s="52"/>
      <c r="AB43" s="52"/>
      <c r="AC43" s="52"/>
      <c r="AD43" s="8"/>
      <c r="AE43" s="37" t="s">
        <v>200</v>
      </c>
      <c r="AF43" s="30">
        <f t="shared" si="3"/>
        <v>3</v>
      </c>
      <c r="AG43" s="30">
        <f t="shared" si="2"/>
        <v>3</v>
      </c>
      <c r="AH43" s="58">
        <f t="shared" si="0"/>
        <v>1</v>
      </c>
      <c r="AI43" s="58">
        <v>1</v>
      </c>
      <c r="AJ43" s="34"/>
      <c r="AK43" s="43"/>
    </row>
    <row r="44" spans="1:37" ht="191.25" customHeight="1" x14ac:dyDescent="0.25">
      <c r="A44" s="122"/>
      <c r="B44" s="39" t="s">
        <v>202</v>
      </c>
      <c r="C44" s="37" t="s">
        <v>204</v>
      </c>
      <c r="D44" s="37" t="s">
        <v>203</v>
      </c>
      <c r="E44" s="37" t="s">
        <v>205</v>
      </c>
      <c r="F44" s="37" t="s">
        <v>206</v>
      </c>
      <c r="G44" s="9"/>
      <c r="H44" s="7"/>
      <c r="I44" s="7"/>
      <c r="J44" s="54"/>
      <c r="K44" s="7"/>
      <c r="L44" s="54"/>
      <c r="M44" s="7"/>
      <c r="N44" s="54"/>
      <c r="O44" s="7"/>
      <c r="P44" s="54"/>
      <c r="Q44" s="7"/>
      <c r="R44" s="54"/>
      <c r="S44" s="7"/>
      <c r="T44" s="54"/>
      <c r="U44" s="7"/>
      <c r="V44" s="54"/>
      <c r="W44" s="7"/>
      <c r="X44" s="52"/>
      <c r="Y44" s="7"/>
      <c r="Z44" s="54"/>
      <c r="AA44" s="7"/>
      <c r="AB44" s="7"/>
      <c r="AC44" s="3">
        <v>1</v>
      </c>
      <c r="AD44" s="57"/>
      <c r="AE44" s="27" t="s">
        <v>207</v>
      </c>
      <c r="AF44" s="30">
        <f t="shared" si="3"/>
        <v>1</v>
      </c>
      <c r="AG44" s="30">
        <f t="shared" si="2"/>
        <v>0</v>
      </c>
      <c r="AH44" s="33">
        <f t="shared" si="0"/>
        <v>0</v>
      </c>
      <c r="AI44" s="58">
        <v>1</v>
      </c>
      <c r="AJ44" s="34"/>
      <c r="AK44" s="43"/>
    </row>
    <row r="45" spans="1:37" ht="189" customHeight="1" x14ac:dyDescent="0.25">
      <c r="A45" s="122"/>
      <c r="B45" s="39" t="s">
        <v>211</v>
      </c>
      <c r="C45" s="37" t="s">
        <v>209</v>
      </c>
      <c r="D45" s="37" t="s">
        <v>208</v>
      </c>
      <c r="E45" s="37" t="s">
        <v>213</v>
      </c>
      <c r="F45" s="37" t="s">
        <v>210</v>
      </c>
      <c r="G45" s="69"/>
      <c r="H45" s="70"/>
      <c r="I45" s="70"/>
      <c r="J45" s="70"/>
      <c r="K45" s="70"/>
      <c r="L45" s="70"/>
      <c r="M45" s="70"/>
      <c r="N45" s="70"/>
      <c r="O45" s="3">
        <v>1</v>
      </c>
      <c r="P45" s="59"/>
      <c r="Q45" s="70"/>
      <c r="R45" s="70"/>
      <c r="S45" s="70"/>
      <c r="T45" s="70"/>
      <c r="U45" s="70"/>
      <c r="V45" s="70"/>
      <c r="W45" s="7"/>
      <c r="X45" s="52"/>
      <c r="Y45" s="7"/>
      <c r="Z45" s="54"/>
      <c r="AA45" s="7"/>
      <c r="AB45" s="7"/>
      <c r="AC45" s="7"/>
      <c r="AD45" s="8"/>
      <c r="AE45" s="37" t="s">
        <v>212</v>
      </c>
      <c r="AF45" s="30">
        <f t="shared" si="3"/>
        <v>1</v>
      </c>
      <c r="AG45" s="30">
        <f t="shared" si="2"/>
        <v>0</v>
      </c>
      <c r="AH45" s="58">
        <f t="shared" si="0"/>
        <v>0</v>
      </c>
      <c r="AI45" s="58">
        <v>1</v>
      </c>
      <c r="AJ45" s="34"/>
      <c r="AK45" s="43"/>
    </row>
    <row r="46" spans="1:37" ht="292.5" customHeight="1" x14ac:dyDescent="0.25">
      <c r="A46" s="122"/>
      <c r="B46" s="36" t="s">
        <v>214</v>
      </c>
      <c r="C46" s="37" t="s">
        <v>227</v>
      </c>
      <c r="D46" s="37" t="s">
        <v>215</v>
      </c>
      <c r="E46" s="37" t="s">
        <v>213</v>
      </c>
      <c r="F46" s="37" t="s">
        <v>216</v>
      </c>
      <c r="G46" s="51"/>
      <c r="H46" s="7"/>
      <c r="I46" s="7"/>
      <c r="J46" s="7"/>
      <c r="K46" s="7"/>
      <c r="L46" s="7"/>
      <c r="M46" s="7"/>
      <c r="N46" s="54"/>
      <c r="O46" s="3">
        <v>1</v>
      </c>
      <c r="P46" s="57"/>
      <c r="Q46" s="54"/>
      <c r="R46" s="54"/>
      <c r="S46" s="54"/>
      <c r="T46" s="54"/>
      <c r="U46" s="54"/>
      <c r="V46" s="54"/>
      <c r="W46" s="54"/>
      <c r="X46" s="54"/>
      <c r="Y46" s="54"/>
      <c r="Z46" s="54"/>
      <c r="AA46" s="54"/>
      <c r="AB46" s="54"/>
      <c r="AC46" s="54"/>
      <c r="AD46" s="8"/>
      <c r="AE46" s="37" t="s">
        <v>217</v>
      </c>
      <c r="AF46" s="30">
        <f t="shared" si="3"/>
        <v>1</v>
      </c>
      <c r="AG46" s="30">
        <f t="shared" si="2"/>
        <v>0</v>
      </c>
      <c r="AH46" s="58">
        <f t="shared" si="0"/>
        <v>0</v>
      </c>
      <c r="AI46" s="58">
        <v>1</v>
      </c>
      <c r="AJ46" s="34"/>
      <c r="AK46" s="26"/>
    </row>
    <row r="47" spans="1:37" ht="180" customHeight="1" x14ac:dyDescent="0.25">
      <c r="A47" s="123"/>
      <c r="B47" s="23" t="s">
        <v>224</v>
      </c>
      <c r="C47" s="24" t="s">
        <v>49</v>
      </c>
      <c r="D47" s="24" t="s">
        <v>38</v>
      </c>
      <c r="E47" s="37" t="s">
        <v>194</v>
      </c>
      <c r="F47" s="25" t="s">
        <v>228</v>
      </c>
      <c r="G47" s="69"/>
      <c r="H47" s="70"/>
      <c r="I47" s="3">
        <v>1</v>
      </c>
      <c r="J47" s="57"/>
      <c r="K47" s="48"/>
      <c r="L47" s="48"/>
      <c r="M47" s="48"/>
      <c r="N47" s="48"/>
      <c r="O47" s="48"/>
      <c r="P47" s="48"/>
      <c r="Q47" s="55"/>
      <c r="R47" s="52"/>
      <c r="S47" s="52"/>
      <c r="T47" s="52"/>
      <c r="U47" s="55"/>
      <c r="V47" s="52"/>
      <c r="W47" s="48"/>
      <c r="X47" s="48"/>
      <c r="Y47" s="48"/>
      <c r="Z47" s="48"/>
      <c r="AA47" s="48"/>
      <c r="AB47" s="48"/>
      <c r="AC47" s="48"/>
      <c r="AD47" s="48"/>
      <c r="AE47" s="29" t="s">
        <v>50</v>
      </c>
      <c r="AF47" s="30">
        <f t="shared" si="3"/>
        <v>1</v>
      </c>
      <c r="AG47" s="30">
        <f t="shared" si="2"/>
        <v>0</v>
      </c>
      <c r="AH47" s="58">
        <f t="shared" si="0"/>
        <v>0</v>
      </c>
      <c r="AI47" s="58">
        <v>1</v>
      </c>
      <c r="AJ47" s="35" t="s">
        <v>51</v>
      </c>
      <c r="AK47" s="44"/>
    </row>
    <row r="48" spans="1:37" ht="48.75" customHeight="1" x14ac:dyDescent="0.25">
      <c r="A48" s="92" t="s">
        <v>226</v>
      </c>
      <c r="B48" s="93"/>
      <c r="C48" s="93"/>
      <c r="D48" s="93"/>
      <c r="E48" s="93"/>
      <c r="F48" s="93"/>
      <c r="G48" s="47">
        <f>SUM(G12:G47)</f>
        <v>0</v>
      </c>
      <c r="H48" s="47">
        <f>SUM(H12:H47)</f>
        <v>0</v>
      </c>
      <c r="I48" s="47">
        <f>SUM(I12:I47)</f>
        <v>16</v>
      </c>
      <c r="J48" s="47">
        <f>SUM(J12:J47)</f>
        <v>0</v>
      </c>
      <c r="K48" s="47">
        <f>SUM(K12:K47)</f>
        <v>20</v>
      </c>
      <c r="L48" s="47">
        <f>SUM(L12:L47)</f>
        <v>3</v>
      </c>
      <c r="M48" s="46">
        <f>SUM(M12:M47)</f>
        <v>18</v>
      </c>
      <c r="N48" s="47">
        <f>SUM(N12:N47)</f>
        <v>0</v>
      </c>
      <c r="O48" s="46">
        <f>SUM(O12:O47)</f>
        <v>18</v>
      </c>
      <c r="P48" s="45">
        <f>SUM(P12:P47)</f>
        <v>1</v>
      </c>
      <c r="Q48" s="47">
        <f>SUM(Q12:Q47)</f>
        <v>19</v>
      </c>
      <c r="R48" s="47">
        <f>SUM(R12:R47)</f>
        <v>2</v>
      </c>
      <c r="S48" s="47">
        <f>SUM(S12:S47)</f>
        <v>16</v>
      </c>
      <c r="T48" s="47">
        <f t="shared" ref="T48:AA48" si="6">SUM(T12:T47)</f>
        <v>1</v>
      </c>
      <c r="U48" s="47">
        <f t="shared" si="6"/>
        <v>14</v>
      </c>
      <c r="V48" s="47">
        <f t="shared" si="6"/>
        <v>0</v>
      </c>
      <c r="W48" s="47">
        <f t="shared" si="6"/>
        <v>16</v>
      </c>
      <c r="X48" s="47">
        <f t="shared" si="6"/>
        <v>2</v>
      </c>
      <c r="Y48" s="47">
        <f t="shared" si="6"/>
        <v>14</v>
      </c>
      <c r="Z48" s="47">
        <f t="shared" si="6"/>
        <v>0</v>
      </c>
      <c r="AA48" s="47">
        <f t="shared" si="6"/>
        <v>16</v>
      </c>
      <c r="AB48" s="47">
        <v>0</v>
      </c>
      <c r="AC48" s="47">
        <f>SUM(AC12:AC47)</f>
        <v>20</v>
      </c>
      <c r="AD48" s="47">
        <f>SUM(AD12:AD47)</f>
        <v>4</v>
      </c>
      <c r="AE48" s="49"/>
      <c r="AF48" s="14">
        <f>SUM(AF12:AF47)</f>
        <v>187</v>
      </c>
      <c r="AG48" s="14">
        <f>SUM(AG12:AG47)</f>
        <v>13</v>
      </c>
      <c r="AH48" s="58">
        <f>AVERAGE(AG48/AF48)*1</f>
        <v>6.9518716577540107E-2</v>
      </c>
      <c r="AI48" s="60">
        <f>AVERAGE(AI12:AI47)</f>
        <v>0.91428571428571426</v>
      </c>
      <c r="AJ48" s="1"/>
      <c r="AK48" s="1"/>
    </row>
    <row r="49" spans="1:37" ht="143.25" customHeight="1" x14ac:dyDescent="0.2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row>
    <row r="50" spans="1:37" ht="83.25" customHeight="1" x14ac:dyDescent="0.25">
      <c r="A50" s="85"/>
      <c r="B50" s="86"/>
      <c r="C50" s="86"/>
      <c r="D50" s="86"/>
      <c r="E50" s="86"/>
      <c r="F50" s="86"/>
      <c r="G50" s="86"/>
      <c r="H50" s="86"/>
      <c r="I50" s="86"/>
      <c r="J50" s="87"/>
      <c r="K50" s="72"/>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1:37" ht="18.75"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row>
  </sheetData>
  <mergeCells count="45">
    <mergeCell ref="F1:AI3"/>
    <mergeCell ref="AJ1:AK1"/>
    <mergeCell ref="AJ2:AK2"/>
    <mergeCell ref="AJ3:AK3"/>
    <mergeCell ref="A49:AK49"/>
    <mergeCell ref="A7:E7"/>
    <mergeCell ref="F6:AK6"/>
    <mergeCell ref="A1:E3"/>
    <mergeCell ref="A4:E4"/>
    <mergeCell ref="A5:E5"/>
    <mergeCell ref="A6:E6"/>
    <mergeCell ref="AA9:AB9"/>
    <mergeCell ref="Y9:Z9"/>
    <mergeCell ref="A12:A47"/>
    <mergeCell ref="F4:AK4"/>
    <mergeCell ref="F5:AK5"/>
    <mergeCell ref="A8:B10"/>
    <mergeCell ref="F8:F10"/>
    <mergeCell ref="A11:AK11"/>
    <mergeCell ref="AK8:AK10"/>
    <mergeCell ref="A48:F48"/>
    <mergeCell ref="E8:E10"/>
    <mergeCell ref="AJ8:AJ10"/>
    <mergeCell ref="AE8:AE10"/>
    <mergeCell ref="S9:T9"/>
    <mergeCell ref="Q9:R9"/>
    <mergeCell ref="O9:P9"/>
    <mergeCell ref="M9:N9"/>
    <mergeCell ref="K9:L9"/>
    <mergeCell ref="K50:AK50"/>
    <mergeCell ref="F7:AK7"/>
    <mergeCell ref="C8:C10"/>
    <mergeCell ref="D8:D10"/>
    <mergeCell ref="AF8:AH9"/>
    <mergeCell ref="G8:L8"/>
    <mergeCell ref="M8:R8"/>
    <mergeCell ref="S8:X8"/>
    <mergeCell ref="G9:H9"/>
    <mergeCell ref="I9:J9"/>
    <mergeCell ref="Y8:AD8"/>
    <mergeCell ref="AC9:AD9"/>
    <mergeCell ref="W9:X9"/>
    <mergeCell ref="AI8:AI10"/>
    <mergeCell ref="A50:J50"/>
    <mergeCell ref="U9:V9"/>
  </mergeCells>
  <pageMargins left="0.70866141732283472" right="0.70866141732283472" top="0.74803149606299213" bottom="0.74803149606299213" header="0.31496062992125984" footer="0.31496062992125984"/>
  <pageSetup scale="40" orientation="landscape" r:id="rId1"/>
  <rowBreaks count="2" manualBreakCount="2">
    <brk id="20" max="16383" man="1"/>
    <brk id="45"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opLeftCell="A15" workbookViewId="0">
      <selection activeCell="J24" sqref="J24"/>
    </sheetView>
  </sheetViews>
  <sheetFormatPr baseColWidth="10" defaultRowHeight="15" x14ac:dyDescent="0.25"/>
  <cols>
    <col min="1" max="1" width="13" customWidth="1"/>
    <col min="3" max="3" width="13.5703125" customWidth="1"/>
    <col min="5" max="5" width="13.42578125" customWidth="1"/>
    <col min="7" max="7" width="14.140625" customWidth="1"/>
    <col min="8" max="8" width="14.28515625" customWidth="1"/>
  </cols>
  <sheetData>
    <row r="1" spans="1:8" ht="15.75" x14ac:dyDescent="0.25">
      <c r="A1" s="131"/>
      <c r="B1" s="131"/>
      <c r="C1" s="132" t="s">
        <v>52</v>
      </c>
      <c r="D1" s="133"/>
      <c r="E1" s="134"/>
      <c r="F1" s="139" t="s">
        <v>0</v>
      </c>
      <c r="G1" s="140"/>
      <c r="H1" s="12"/>
    </row>
    <row r="2" spans="1:8" ht="15.75" x14ac:dyDescent="0.25">
      <c r="A2" s="131"/>
      <c r="B2" s="131"/>
      <c r="C2" s="135"/>
      <c r="D2" s="136"/>
      <c r="E2" s="137"/>
      <c r="F2" s="141" t="s">
        <v>1</v>
      </c>
      <c r="G2" s="142"/>
      <c r="H2" s="12">
        <v>1</v>
      </c>
    </row>
    <row r="3" spans="1:8" ht="39.75" customHeight="1" x14ac:dyDescent="0.25">
      <c r="A3" s="131"/>
      <c r="B3" s="131"/>
      <c r="C3" s="138" t="s">
        <v>53</v>
      </c>
      <c r="D3" s="138"/>
      <c r="E3" s="138"/>
      <c r="F3" s="143" t="s">
        <v>2</v>
      </c>
      <c r="G3" s="143"/>
      <c r="H3" s="13">
        <v>44348</v>
      </c>
    </row>
    <row r="4" spans="1:8" x14ac:dyDescent="0.25">
      <c r="A4" s="130"/>
      <c r="B4" s="130"/>
      <c r="C4" s="130"/>
      <c r="D4" s="130"/>
      <c r="E4" s="130"/>
      <c r="F4" s="130"/>
      <c r="G4" s="130"/>
      <c r="H4" s="130"/>
    </row>
    <row r="5" spans="1:8" x14ac:dyDescent="0.25">
      <c r="A5" s="130"/>
      <c r="B5" s="130"/>
      <c r="C5" s="130"/>
      <c r="D5" s="130"/>
      <c r="E5" s="130"/>
      <c r="F5" s="130"/>
      <c r="G5" s="130"/>
      <c r="H5" s="130"/>
    </row>
    <row r="6" spans="1:8" x14ac:dyDescent="0.25">
      <c r="A6" s="127" t="s">
        <v>54</v>
      </c>
      <c r="B6" s="127"/>
      <c r="C6" s="128" t="s">
        <v>55</v>
      </c>
      <c r="D6" s="128"/>
      <c r="E6" s="129" t="s">
        <v>56</v>
      </c>
      <c r="F6" s="129"/>
      <c r="G6" s="129"/>
      <c r="H6" s="129"/>
    </row>
    <row r="7" spans="1:8" ht="32.25" customHeight="1" x14ac:dyDescent="0.25">
      <c r="A7" s="127"/>
      <c r="B7" s="127"/>
      <c r="C7" s="128"/>
      <c r="D7" s="128"/>
      <c r="E7" s="129"/>
      <c r="F7" s="129"/>
      <c r="G7" s="129"/>
      <c r="H7" s="129"/>
    </row>
    <row r="8" spans="1:8" x14ac:dyDescent="0.25">
      <c r="A8" s="155">
        <v>288</v>
      </c>
      <c r="B8" s="155"/>
      <c r="C8" s="155">
        <v>203</v>
      </c>
      <c r="D8" s="155"/>
      <c r="E8" s="152">
        <f>AVERAGE(C8/A8)*100</f>
        <v>70.486111111111114</v>
      </c>
      <c r="F8" s="152"/>
      <c r="G8" s="152"/>
      <c r="H8" s="152"/>
    </row>
    <row r="9" spans="1:8" x14ac:dyDescent="0.25">
      <c r="A9" s="155"/>
      <c r="B9" s="155"/>
      <c r="C9" s="155"/>
      <c r="D9" s="155"/>
      <c r="E9" s="152"/>
      <c r="F9" s="152"/>
      <c r="G9" s="152"/>
      <c r="H9" s="152"/>
    </row>
    <row r="10" spans="1:8" x14ac:dyDescent="0.25">
      <c r="A10" s="155"/>
      <c r="B10" s="155"/>
      <c r="C10" s="155"/>
      <c r="D10" s="155"/>
      <c r="E10" s="152"/>
      <c r="F10" s="152"/>
      <c r="G10" s="152"/>
      <c r="H10" s="152"/>
    </row>
    <row r="11" spans="1:8" x14ac:dyDescent="0.25">
      <c r="A11" s="155"/>
      <c r="B11" s="155"/>
      <c r="C11" s="155"/>
      <c r="D11" s="155"/>
      <c r="E11" s="152"/>
      <c r="F11" s="152"/>
      <c r="G11" s="152"/>
      <c r="H11" s="152"/>
    </row>
    <row r="12" spans="1:8" ht="31.5" customHeight="1" x14ac:dyDescent="0.25">
      <c r="A12" s="156" t="s">
        <v>57</v>
      </c>
      <c r="B12" s="157"/>
      <c r="C12" s="155">
        <v>1</v>
      </c>
      <c r="D12" s="155"/>
      <c r="E12" s="153" t="s">
        <v>58</v>
      </c>
      <c r="F12" s="153"/>
      <c r="G12" s="153"/>
      <c r="H12" s="153"/>
    </row>
    <row r="13" spans="1:8" ht="15" customHeight="1" x14ac:dyDescent="0.25">
      <c r="A13" s="157"/>
      <c r="B13" s="157"/>
      <c r="C13" s="155"/>
      <c r="D13" s="155"/>
      <c r="E13" s="154">
        <f>C12*100/A8</f>
        <v>0.34722222222222221</v>
      </c>
      <c r="F13" s="154"/>
      <c r="G13" s="154"/>
      <c r="H13" s="154"/>
    </row>
    <row r="14" spans="1:8" ht="15" customHeight="1" x14ac:dyDescent="0.25">
      <c r="A14" s="157"/>
      <c r="B14" s="157"/>
      <c r="C14" s="155"/>
      <c r="D14" s="155"/>
      <c r="E14" s="154"/>
      <c r="F14" s="154"/>
      <c r="G14" s="154"/>
      <c r="H14" s="154"/>
    </row>
    <row r="15" spans="1:8" ht="15" customHeight="1" x14ac:dyDescent="0.25">
      <c r="A15" s="144" t="s">
        <v>59</v>
      </c>
      <c r="B15" s="145"/>
      <c r="C15" s="144" t="s">
        <v>60</v>
      </c>
      <c r="D15" s="145"/>
      <c r="E15" s="144" t="s">
        <v>61</v>
      </c>
      <c r="F15" s="145"/>
      <c r="G15" s="148" t="s">
        <v>62</v>
      </c>
      <c r="H15" s="149"/>
    </row>
    <row r="16" spans="1:8" ht="15" customHeight="1" x14ac:dyDescent="0.25">
      <c r="A16" s="146"/>
      <c r="B16" s="147"/>
      <c r="C16" s="146"/>
      <c r="D16" s="147"/>
      <c r="E16" s="146"/>
      <c r="F16" s="147"/>
      <c r="G16" s="150"/>
      <c r="H16" s="151"/>
    </row>
    <row r="17" spans="1:8" x14ac:dyDescent="0.25">
      <c r="A17" s="158">
        <f>B21*100/B20</f>
        <v>100</v>
      </c>
      <c r="B17" s="159"/>
      <c r="C17" s="158">
        <f>D21*100/D20</f>
        <v>100</v>
      </c>
      <c r="D17" s="159"/>
      <c r="E17" s="158">
        <f t="shared" ref="E17" si="0">F21*100/F20</f>
        <v>96.296296296296291</v>
      </c>
      <c r="F17" s="159"/>
      <c r="G17" s="158">
        <f>H21*100/H20</f>
        <v>98.550724637681157</v>
      </c>
      <c r="H17" s="159"/>
    </row>
    <row r="18" spans="1:8" x14ac:dyDescent="0.25">
      <c r="A18" s="160"/>
      <c r="B18" s="161"/>
      <c r="C18" s="160"/>
      <c r="D18" s="161"/>
      <c r="E18" s="160"/>
      <c r="F18" s="161"/>
      <c r="G18" s="160"/>
      <c r="H18" s="161"/>
    </row>
    <row r="19" spans="1:8" x14ac:dyDescent="0.25">
      <c r="A19" s="162"/>
      <c r="B19" s="163"/>
      <c r="C19" s="162"/>
      <c r="D19" s="163"/>
      <c r="E19" s="162"/>
      <c r="F19" s="163"/>
      <c r="G19" s="162"/>
      <c r="H19" s="163"/>
    </row>
    <row r="20" spans="1:8" x14ac:dyDescent="0.25">
      <c r="A20" s="10" t="s">
        <v>63</v>
      </c>
      <c r="B20" s="11">
        <v>17</v>
      </c>
      <c r="C20" s="10" t="s">
        <v>63</v>
      </c>
      <c r="D20" s="11">
        <v>25</v>
      </c>
      <c r="E20" s="10" t="s">
        <v>63</v>
      </c>
      <c r="F20" s="11">
        <v>27</v>
      </c>
      <c r="G20" s="10" t="s">
        <v>63</v>
      </c>
      <c r="H20" s="11">
        <f>B20+D20+F20</f>
        <v>69</v>
      </c>
    </row>
    <row r="21" spans="1:8" x14ac:dyDescent="0.25">
      <c r="A21" s="10" t="s">
        <v>64</v>
      </c>
      <c r="B21" s="11">
        <v>17</v>
      </c>
      <c r="C21" s="10" t="s">
        <v>64</v>
      </c>
      <c r="D21" s="11">
        <v>25</v>
      </c>
      <c r="E21" s="10" t="s">
        <v>64</v>
      </c>
      <c r="F21" s="11">
        <v>26</v>
      </c>
      <c r="G21" s="10" t="s">
        <v>64</v>
      </c>
      <c r="H21" s="11">
        <f>B21+D21+F21</f>
        <v>68</v>
      </c>
    </row>
    <row r="22" spans="1:8" x14ac:dyDescent="0.25">
      <c r="A22" s="144" t="s">
        <v>65</v>
      </c>
      <c r="B22" s="145"/>
      <c r="C22" s="144" t="s">
        <v>66</v>
      </c>
      <c r="D22" s="145"/>
      <c r="E22" s="144" t="s">
        <v>67</v>
      </c>
      <c r="F22" s="145"/>
      <c r="G22" s="164" t="s">
        <v>68</v>
      </c>
      <c r="H22" s="165"/>
    </row>
    <row r="23" spans="1:8" x14ac:dyDescent="0.25">
      <c r="A23" s="146"/>
      <c r="B23" s="147"/>
      <c r="C23" s="146"/>
      <c r="D23" s="147"/>
      <c r="E23" s="146"/>
      <c r="F23" s="147"/>
      <c r="G23" s="166"/>
      <c r="H23" s="167"/>
    </row>
    <row r="24" spans="1:8" x14ac:dyDescent="0.25">
      <c r="A24" s="158">
        <f>B28*100/B27</f>
        <v>95.454545454545453</v>
      </c>
      <c r="B24" s="159"/>
      <c r="C24" s="158">
        <f t="shared" ref="C24" si="1">D28*100/D27</f>
        <v>95.454545454545453</v>
      </c>
      <c r="D24" s="159"/>
      <c r="E24" s="158">
        <f t="shared" ref="E24" si="2">F28*100/F27</f>
        <v>100</v>
      </c>
      <c r="F24" s="159"/>
      <c r="G24" s="158">
        <f>H28*100/H27</f>
        <v>97.101449275362313</v>
      </c>
      <c r="H24" s="159"/>
    </row>
    <row r="25" spans="1:8" x14ac:dyDescent="0.25">
      <c r="A25" s="160"/>
      <c r="B25" s="161"/>
      <c r="C25" s="160"/>
      <c r="D25" s="161"/>
      <c r="E25" s="160"/>
      <c r="F25" s="161"/>
      <c r="G25" s="160"/>
      <c r="H25" s="161"/>
    </row>
    <row r="26" spans="1:8" x14ac:dyDescent="0.25">
      <c r="A26" s="162"/>
      <c r="B26" s="163"/>
      <c r="C26" s="162"/>
      <c r="D26" s="163"/>
      <c r="E26" s="162"/>
      <c r="F26" s="163"/>
      <c r="G26" s="162"/>
      <c r="H26" s="163"/>
    </row>
    <row r="27" spans="1:8" x14ac:dyDescent="0.25">
      <c r="A27" s="10" t="s">
        <v>63</v>
      </c>
      <c r="B27" s="11">
        <v>22</v>
      </c>
      <c r="C27" s="10" t="s">
        <v>63</v>
      </c>
      <c r="D27" s="11">
        <v>22</v>
      </c>
      <c r="E27" s="10" t="s">
        <v>63</v>
      </c>
      <c r="F27" s="11">
        <v>25</v>
      </c>
      <c r="G27" s="10" t="s">
        <v>63</v>
      </c>
      <c r="H27" s="11">
        <f>B27+D27+F27</f>
        <v>69</v>
      </c>
    </row>
    <row r="28" spans="1:8" x14ac:dyDescent="0.25">
      <c r="A28" s="10" t="s">
        <v>64</v>
      </c>
      <c r="B28" s="11">
        <v>21</v>
      </c>
      <c r="C28" s="10" t="s">
        <v>64</v>
      </c>
      <c r="D28" s="11">
        <v>21</v>
      </c>
      <c r="E28" s="10" t="s">
        <v>64</v>
      </c>
      <c r="F28" s="11">
        <v>25</v>
      </c>
      <c r="G28" s="10" t="s">
        <v>64</v>
      </c>
      <c r="H28" s="11">
        <f>B28+D28+F28</f>
        <v>67</v>
      </c>
    </row>
    <row r="29" spans="1:8" x14ac:dyDescent="0.25">
      <c r="A29" s="144" t="s">
        <v>69</v>
      </c>
      <c r="B29" s="145"/>
      <c r="C29" s="144" t="s">
        <v>70</v>
      </c>
      <c r="D29" s="145"/>
      <c r="E29" s="144" t="s">
        <v>71</v>
      </c>
      <c r="F29" s="145"/>
      <c r="G29" s="168" t="s">
        <v>72</v>
      </c>
      <c r="H29" s="169"/>
    </row>
    <row r="30" spans="1:8" x14ac:dyDescent="0.25">
      <c r="A30" s="146"/>
      <c r="B30" s="147"/>
      <c r="C30" s="146"/>
      <c r="D30" s="147"/>
      <c r="E30" s="146"/>
      <c r="F30" s="147"/>
      <c r="G30" s="170"/>
      <c r="H30" s="171"/>
    </row>
    <row r="31" spans="1:8" x14ac:dyDescent="0.25">
      <c r="A31" s="158">
        <f>B35*100/B34</f>
        <v>92</v>
      </c>
      <c r="B31" s="159"/>
      <c r="C31" s="158">
        <f t="shared" ref="C31" si="3">D35*100/D34</f>
        <v>92.307692307692307</v>
      </c>
      <c r="D31" s="159"/>
      <c r="E31" s="158">
        <f t="shared" ref="E31" si="4">F35*100/F34</f>
        <v>88</v>
      </c>
      <c r="F31" s="159"/>
      <c r="G31" s="158">
        <f>H35*100/H34</f>
        <v>90.78947368421052</v>
      </c>
      <c r="H31" s="159"/>
    </row>
    <row r="32" spans="1:8" x14ac:dyDescent="0.25">
      <c r="A32" s="160"/>
      <c r="B32" s="161"/>
      <c r="C32" s="160"/>
      <c r="D32" s="161"/>
      <c r="E32" s="160"/>
      <c r="F32" s="161"/>
      <c r="G32" s="160"/>
      <c r="H32" s="161"/>
    </row>
    <row r="33" spans="1:9" x14ac:dyDescent="0.25">
      <c r="A33" s="162"/>
      <c r="B33" s="163"/>
      <c r="C33" s="162"/>
      <c r="D33" s="163"/>
      <c r="E33" s="162"/>
      <c r="F33" s="163"/>
      <c r="G33" s="162"/>
      <c r="H33" s="163"/>
    </row>
    <row r="34" spans="1:9" x14ac:dyDescent="0.25">
      <c r="A34" s="10" t="s">
        <v>63</v>
      </c>
      <c r="B34" s="11">
        <v>25</v>
      </c>
      <c r="C34" s="10" t="s">
        <v>63</v>
      </c>
      <c r="D34" s="11">
        <v>26</v>
      </c>
      <c r="E34" s="10" t="s">
        <v>63</v>
      </c>
      <c r="F34" s="11">
        <v>25</v>
      </c>
      <c r="G34" s="10" t="s">
        <v>63</v>
      </c>
      <c r="H34" s="11">
        <f>B34+D34+F34</f>
        <v>76</v>
      </c>
    </row>
    <row r="35" spans="1:9" x14ac:dyDescent="0.25">
      <c r="A35" s="10" t="s">
        <v>64</v>
      </c>
      <c r="B35" s="11">
        <v>23</v>
      </c>
      <c r="C35" s="10" t="s">
        <v>64</v>
      </c>
      <c r="D35" s="11">
        <v>24</v>
      </c>
      <c r="E35" s="10" t="s">
        <v>64</v>
      </c>
      <c r="F35" s="11">
        <v>22</v>
      </c>
      <c r="G35" s="10" t="s">
        <v>64</v>
      </c>
      <c r="H35" s="11">
        <f>B35+D35+F35</f>
        <v>69</v>
      </c>
    </row>
    <row r="36" spans="1:9" x14ac:dyDescent="0.25">
      <c r="A36" s="144" t="s">
        <v>73</v>
      </c>
      <c r="B36" s="145"/>
      <c r="C36" s="144" t="s">
        <v>74</v>
      </c>
      <c r="D36" s="145"/>
      <c r="E36" s="144" t="s">
        <v>75</v>
      </c>
      <c r="F36" s="145"/>
      <c r="G36" s="172" t="s">
        <v>76</v>
      </c>
      <c r="H36" s="173"/>
    </row>
    <row r="37" spans="1:9" x14ac:dyDescent="0.25">
      <c r="A37" s="146"/>
      <c r="B37" s="147"/>
      <c r="C37" s="146"/>
      <c r="D37" s="147"/>
      <c r="E37" s="146"/>
      <c r="F37" s="147"/>
      <c r="G37" s="174"/>
      <c r="H37" s="175"/>
    </row>
    <row r="38" spans="1:9" x14ac:dyDescent="0.25">
      <c r="A38" s="158">
        <f>B42*100/B41</f>
        <v>52.38095238095238</v>
      </c>
      <c r="B38" s="159"/>
      <c r="C38" s="158">
        <f t="shared" ref="C38" si="5">D42*100/D41</f>
        <v>0</v>
      </c>
      <c r="D38" s="159"/>
      <c r="E38" s="158">
        <f t="shared" ref="E38" si="6">F42*100/F41</f>
        <v>71.428571428571431</v>
      </c>
      <c r="F38" s="159"/>
      <c r="G38" s="158">
        <f>H42*100/H41</f>
        <v>43.661971830985912</v>
      </c>
      <c r="H38" s="159"/>
    </row>
    <row r="39" spans="1:9" x14ac:dyDescent="0.25">
      <c r="A39" s="160"/>
      <c r="B39" s="161"/>
      <c r="C39" s="160"/>
      <c r="D39" s="161"/>
      <c r="E39" s="160"/>
      <c r="F39" s="161"/>
      <c r="G39" s="160"/>
      <c r="H39" s="161"/>
    </row>
    <row r="40" spans="1:9" x14ac:dyDescent="0.25">
      <c r="A40" s="162"/>
      <c r="B40" s="163"/>
      <c r="C40" s="162"/>
      <c r="D40" s="163"/>
      <c r="E40" s="162"/>
      <c r="F40" s="163"/>
      <c r="G40" s="162"/>
      <c r="H40" s="163"/>
    </row>
    <row r="41" spans="1:9" x14ac:dyDescent="0.25">
      <c r="A41" s="10" t="s">
        <v>63</v>
      </c>
      <c r="B41" s="11">
        <v>21</v>
      </c>
      <c r="C41" s="10" t="s">
        <v>63</v>
      </c>
      <c r="D41" s="11">
        <v>22</v>
      </c>
      <c r="E41" s="10" t="s">
        <v>63</v>
      </c>
      <c r="F41" s="11">
        <v>28</v>
      </c>
      <c r="G41" s="10" t="s">
        <v>63</v>
      </c>
      <c r="H41" s="11">
        <f>+B41+D41+F41</f>
        <v>71</v>
      </c>
      <c r="I41" s="17"/>
    </row>
    <row r="42" spans="1:9" x14ac:dyDescent="0.25">
      <c r="A42" s="10" t="s">
        <v>64</v>
      </c>
      <c r="B42" s="11">
        <v>11</v>
      </c>
      <c r="C42" s="10" t="s">
        <v>64</v>
      </c>
      <c r="D42" s="11">
        <v>0</v>
      </c>
      <c r="E42" s="10" t="s">
        <v>64</v>
      </c>
      <c r="F42" s="11">
        <v>20</v>
      </c>
      <c r="G42" s="10" t="s">
        <v>64</v>
      </c>
      <c r="H42" s="11">
        <f>B42+D42+F42</f>
        <v>31</v>
      </c>
    </row>
  </sheetData>
  <mergeCells count="49">
    <mergeCell ref="A38:B40"/>
    <mergeCell ref="C38:D40"/>
    <mergeCell ref="E38:F40"/>
    <mergeCell ref="G38:H40"/>
    <mergeCell ref="A31:B33"/>
    <mergeCell ref="C31:D33"/>
    <mergeCell ref="E31:F33"/>
    <mergeCell ref="G31:H33"/>
    <mergeCell ref="A36:B37"/>
    <mergeCell ref="C36:D37"/>
    <mergeCell ref="E36:F37"/>
    <mergeCell ref="G36:H37"/>
    <mergeCell ref="E24:F26"/>
    <mergeCell ref="G24:H26"/>
    <mergeCell ref="A29:B30"/>
    <mergeCell ref="C29:D30"/>
    <mergeCell ref="E29:F30"/>
    <mergeCell ref="G29:H30"/>
    <mergeCell ref="A24:B26"/>
    <mergeCell ref="C24:D26"/>
    <mergeCell ref="A17:B19"/>
    <mergeCell ref="C17:D19"/>
    <mergeCell ref="E17:F19"/>
    <mergeCell ref="G17:H19"/>
    <mergeCell ref="A22:B23"/>
    <mergeCell ref="C22:D23"/>
    <mergeCell ref="E22:F23"/>
    <mergeCell ref="G22:H23"/>
    <mergeCell ref="A15:B16"/>
    <mergeCell ref="C15:D16"/>
    <mergeCell ref="E15:F16"/>
    <mergeCell ref="G15:H16"/>
    <mergeCell ref="E8:H11"/>
    <mergeCell ref="E12:H12"/>
    <mergeCell ref="E13:H14"/>
    <mergeCell ref="A8:B11"/>
    <mergeCell ref="C8:D11"/>
    <mergeCell ref="C12:D14"/>
    <mergeCell ref="A12:B14"/>
    <mergeCell ref="A6:B7"/>
    <mergeCell ref="C6:D7"/>
    <mergeCell ref="E6:H7"/>
    <mergeCell ref="A4:H5"/>
    <mergeCell ref="A1:B3"/>
    <mergeCell ref="C1:E2"/>
    <mergeCell ref="C3:E3"/>
    <mergeCell ref="F1:G1"/>
    <mergeCell ref="F2:G2"/>
    <mergeCell ref="F3: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 ANUAL SSST 2023</vt:lpstr>
      <vt:lpstr>PORCENTAJE DE AVANCE SG-SST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Talento Humano</dc:creator>
  <cp:lastModifiedBy>AdriAlvaTalentHumano</cp:lastModifiedBy>
  <cp:lastPrinted>2022-12-20T16:03:55Z</cp:lastPrinted>
  <dcterms:created xsi:type="dcterms:W3CDTF">2021-01-26T17:35:01Z</dcterms:created>
  <dcterms:modified xsi:type="dcterms:W3CDTF">2023-01-27T17:12:47Z</dcterms:modified>
</cp:coreProperties>
</file>